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22" r:id="rId12"/>
    <sheet name="12." sheetId="77" r:id="rId13"/>
    <sheet name="13." sheetId="107" r:id="rId14"/>
    <sheet name="14." sheetId="84" r:id="rId15"/>
    <sheet name="15." sheetId="125" r:id="rId16"/>
    <sheet name="16." sheetId="126" r:id="rId17"/>
    <sheet name="17." sheetId="108" r:id="rId18"/>
    <sheet name="18." sheetId="109" r:id="rId19"/>
    <sheet name="19." sheetId="128" r:id="rId20"/>
    <sheet name="20." sheetId="129" r:id="rId21"/>
  </sheets>
  <externalReferences>
    <externalReference r:id="rId22"/>
  </externalReferences>
  <definedNames>
    <definedName name="_xlnm.Print_Area" localSheetId="0">RAZÃO!$A$1:$G$41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2" i="1" l="1"/>
  <c r="D8" i="129"/>
  <c r="B4" i="129"/>
  <c r="D8" i="128"/>
  <c r="B4" i="128"/>
  <c r="E10" i="1"/>
  <c r="E11" i="1"/>
  <c r="D10" i="125" l="1"/>
  <c r="D8" i="126" l="1"/>
  <c r="B4" i="126"/>
  <c r="B4" i="125"/>
  <c r="D9" i="77" l="1"/>
  <c r="D8" i="122" l="1"/>
  <c r="B4" i="122"/>
  <c r="D8" i="108" l="1"/>
  <c r="D9" i="107"/>
  <c r="D8" i="109" l="1"/>
  <c r="B4" i="109"/>
  <c r="B4" i="108"/>
  <c r="B4" i="107" l="1"/>
  <c r="D8" i="103"/>
  <c r="B4" i="103"/>
  <c r="D9" i="102" l="1"/>
  <c r="B4" i="102"/>
  <c r="D10" i="84" l="1"/>
  <c r="B4" i="84"/>
  <c r="B4" i="77" l="1"/>
  <c r="D8" i="6" l="1"/>
  <c r="B4" i="29" l="1"/>
  <c r="B4" i="28"/>
  <c r="B4" i="27"/>
  <c r="B4" i="24"/>
  <c r="B4" i="6"/>
  <c r="B4" i="5"/>
  <c r="B4" i="4"/>
  <c r="B4" i="2"/>
  <c r="D9" i="29" l="1"/>
  <c r="D8" i="28"/>
  <c r="D8" i="27"/>
  <c r="D15" i="24" l="1"/>
  <c r="D9" i="5" l="1"/>
  <c r="E40" i="1" l="1"/>
</calcChain>
</file>

<file path=xl/sharedStrings.xml><?xml version="1.0" encoding="utf-8"?>
<sst xmlns="http://schemas.openxmlformats.org/spreadsheetml/2006/main" count="337" uniqueCount="105">
  <si>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</si>
  <si>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</si>
  <si>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</si>
  <si>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</si>
  <si>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</si>
  <si>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</si>
  <si>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</si>
  <si>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</si>
  <si>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</si>
  <si>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</si>
  <si>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</si>
  <si>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</si>
  <si>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</si>
  <si>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</si>
  <si>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</si>
  <si>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</si>
  <si>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</si>
  <si>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</si>
  <si>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</si>
  <si>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</si>
  <si>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</si>
  <si>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</si>
  <si>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</si>
  <si>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</si>
  <si>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</si>
  <si>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</si>
  <si>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</si>
  <si>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</si>
  <si>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</si>
  <si>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</si>
  <si>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</si>
  <si>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</si>
  <si>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</si>
  <si>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</si>
  <si>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</si>
  <si>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</si>
  <si>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</si>
  <si>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</si>
  <si>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</si>
  <si>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</si>
  <si>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</si>
  <si>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</si>
  <si>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</si>
  <si>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</si>
  <si>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</si>
  <si>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</si>
  <si>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</si>
  <si>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</si>
  <si>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</si>
  <si>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</si>
  <si>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</si>
  <si>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</si>
  <si>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</si>
  <si>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</si>
  <si>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</si>
  <si>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 xml:space="preserve">Devido s/receita operacional d/mes </t>
  </si>
  <si>
    <t>IRRF  s/ Aplicações Financeiras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</si>
  <si>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</si>
  <si>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</si>
  <si>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</si>
  <si>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</si>
  <si>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</si>
  <si>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Encargos s/ Tributos Vencidos</t>
  </si>
  <si>
    <t>VR. A SER PAGO REF. FERNANDA CILIA MARAFÃO BRUNETTI</t>
  </si>
  <si>
    <t>VR. A SER PAGO REF. ALINE MARIA PEREIRA</t>
  </si>
  <si>
    <t>Honorarios Conselho Fiscal Mario Zafallon Junior</t>
  </si>
  <si>
    <t>check</t>
  </si>
  <si>
    <t>Mario Zafallon Junior</t>
  </si>
  <si>
    <t>CSLL</t>
  </si>
  <si>
    <t>IRPJ</t>
  </si>
  <si>
    <t>Viagens e Estadias</t>
  </si>
  <si>
    <t>PAGTO REF. REEMBOLSO DE DESPESAS DE VIAGENS A MANOEL DE ARAUJO SOBRINHO</t>
  </si>
  <si>
    <t>VR. A SER PAGO REF. 09/2023 REF. REMUNERAÇÃO DOS DIRETORES</t>
  </si>
  <si>
    <t>VR. A SER PAGO REF. 09/2023 INSS S/REMUNERAÇÃO AUTONOMOS</t>
  </si>
  <si>
    <t>PAGTO REF. TARIFA MANUTENÇÃO CONTA ATIVA</t>
  </si>
  <si>
    <t>PAGTO REF. TARIFA DE COBRANÇA</t>
  </si>
  <si>
    <t>Período : 01/11/2023 a 30/11/2023</t>
  </si>
  <si>
    <t>Despesas de Telefone/Internet</t>
  </si>
  <si>
    <t>Honorários Contábeis</t>
  </si>
  <si>
    <t>IOF s/Aplicacoes Fianceiras</t>
  </si>
  <si>
    <t>Juros Passivos</t>
  </si>
  <si>
    <t>19.</t>
  </si>
  <si>
    <t>20.</t>
  </si>
  <si>
    <t>30/11/2023</t>
  </si>
  <si>
    <t>VR. A SER PAGO REF. JANOEL SANTOS DA SILVA</t>
  </si>
  <si>
    <t>16/11/2023</t>
  </si>
  <si>
    <t>PAGO NOTA FISCAL Nr. 1760808543-0 TELEFONICA BRASIL S/A</t>
  </si>
  <si>
    <t>NF. SERVIÇOS 1810 INOVACONT ASSESSORIA CONTABIL LTDA</t>
  </si>
  <si>
    <t>28/11/2023</t>
  </si>
  <si>
    <t>01/11/2023</t>
  </si>
  <si>
    <t>21/11/2023</t>
  </si>
  <si>
    <t>NF. SERVIÇOS Nº 16 EVALDO DE OLIVEIRA DE SOUZA</t>
  </si>
  <si>
    <t>COMPRA  CONF. N.FISCAL  N. 4025 SHOPPING DOS PARAFUSOS LTDA</t>
  </si>
  <si>
    <t>10/11/2023</t>
  </si>
  <si>
    <t>Depreciação do período : 11/2023</t>
  </si>
  <si>
    <t>PAGTO REF. PG PIS/COFINS/CSLL/IRPJ PARCELA 16/35</t>
  </si>
  <si>
    <t>PAGTO REF. PAGTO REF. PARCELAMENTO IRPJ PARCELA 33/33</t>
  </si>
  <si>
    <t>PAGTO REF. PARCELAMENTO IRPJ PARCELA 58/60</t>
  </si>
  <si>
    <t>22/11/2023</t>
  </si>
  <si>
    <t>24/11/2023</t>
  </si>
  <si>
    <t>IOF S/RENDIMENTOS RDC 11/2023</t>
  </si>
  <si>
    <t>IRRF S/RENDIMENTOS RDC 11/2023</t>
  </si>
  <si>
    <t>08/11/2023</t>
  </si>
  <si>
    <t>REFERENTE AO ESTORNO CONTRATO 078 2023</t>
  </si>
  <si>
    <t>VR. A SER PAGO REF. 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</si>
</sst>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  <xf numFmtId="4" fontId="0" fillId="0" borderId="0" xfId="0" applyNumberFormat="1" applyAlignment="1">
      <alignment horizontal="right"/>
    </xf>
    <xf numFmtId="14" fontId="0" fillId="0" borderId="0" xfId="0" applyNumberFormat="1"/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164" fontId="0" fillId="3" borderId="0" xfId="0" applyNumberFormat="1" applyFont="1" applyFill="1" applyBorder="1" applyAlignment="1">
      <alignment vertical="top"/>
    </xf>
    <xf numFmtId="0" fontId="4" fillId="0" borderId="0" xfId="0" applyFont="1" applyAlignment="1">
      <alignment horizontal="right"/>
    </xf>
    <xf numFmtId="4" fontId="4" fillId="0" borderId="0" xfId="0" applyNumberFormat="1" applyFont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NOEL%20ARAUJO%20(SITE)/MORADA%20DO%20SOL%20(SITE)/Arquivo%20Marinho%20Zafar/19%20-%20Maio%20a%20Dezembro%202023/11%20-%20NOVEMBRO%202023/RAZ&#195;O%2011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tório Razão Contábil"/>
      <sheetName val="Relatório Razão Contábil (2)"/>
    </sheetNames>
    <sheetDataSet>
      <sheetData sheetId="0"/>
      <sheetData sheetId="1">
        <row r="81">
          <cell r="F81">
            <v>1513</v>
          </cell>
        </row>
        <row r="82">
          <cell r="F82">
            <v>187</v>
          </cell>
        </row>
        <row r="83">
          <cell r="F83">
            <v>1513</v>
          </cell>
        </row>
        <row r="84">
          <cell r="F84">
            <v>187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3/PDF/1103-1178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3/PDF/1103-1179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1103-1184.pdf" TargetMode="External"/><Relationship Id="rId2" Type="http://schemas.openxmlformats.org/officeDocument/2006/relationships/hyperlink" Target="http://transparencia.moradaturismoeventos.com.br/Arquivos/Transparencias/2/2/2023/PDF/1103-1183.pdf" TargetMode="External"/><Relationship Id="rId1" Type="http://schemas.openxmlformats.org/officeDocument/2006/relationships/hyperlink" Target="http://transparencia.moradaturismoeventos.com.br/Arquivos/Transparencias/2/2/2023/PDF/1103-1178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transparencia.moradaturismoeventos.com.br/Arquivos/Transparencias/2/2/2023/PDF/1103-1186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1103-1171.pdf" TargetMode="External"/><Relationship Id="rId3" Type="http://schemas.openxmlformats.org/officeDocument/2006/relationships/hyperlink" Target="http://transparencia.moradaturismoeventos.com.br/Arquivos/Transparencias/2/2/2023/PDF/1103-1170.pdf" TargetMode="External"/><Relationship Id="rId7" Type="http://schemas.openxmlformats.org/officeDocument/2006/relationships/hyperlink" Target="http://transparencia.moradaturismoeventos.com.br/Arquivos/Transparencias/2/2/2023/PDF/1103-1176.pdf" TargetMode="External"/><Relationship Id="rId2" Type="http://schemas.openxmlformats.org/officeDocument/2006/relationships/hyperlink" Target="http://transparencia.moradaturismoeventos.com.br/Arquivos/Transparencias/2/2/2023/PDF/1103-1169.pdf" TargetMode="External"/><Relationship Id="rId1" Type="http://schemas.openxmlformats.org/officeDocument/2006/relationships/hyperlink" Target="http://transparencia.moradaturismoeventos.com.br/Arquivos/Transparencias/2/2/2023/PDF/1103-1178.pdf" TargetMode="External"/><Relationship Id="rId6" Type="http://schemas.openxmlformats.org/officeDocument/2006/relationships/hyperlink" Target="http://transparencia.moradaturismoeventos.com.br/Arquivos/Transparencias/2/2/2023/PDF/1103-1173.pdf" TargetMode="External"/><Relationship Id="rId5" Type="http://schemas.openxmlformats.org/officeDocument/2006/relationships/hyperlink" Target="http://transparencia.moradaturismoeventos.com.br/Arquivos/Transparencias/2/2/2023/PDF/1103-1175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3/PDF/1103-1172.pdf" TargetMode="External"/><Relationship Id="rId9" Type="http://schemas.openxmlformats.org/officeDocument/2006/relationships/hyperlink" Target="http://transparencia.moradaturismoeventos.com.br/Arquivos/Transparencias/2/2/2023/PDF/1103-1174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3/PDF/1103-1187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3/PDF/1103-1187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3/PDF/1103-1141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3/PDF/1103-1188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1103-1182.pdf" TargetMode="External"/><Relationship Id="rId2" Type="http://schemas.openxmlformats.org/officeDocument/2006/relationships/hyperlink" Target="http://transparencia.moradaturismoeventos.com.br/Arquivos/Transparencias/2/2/2023/PDF/1103-1203.pdf" TargetMode="External"/><Relationship Id="rId1" Type="http://schemas.openxmlformats.org/officeDocument/2006/relationships/hyperlink" Target="http://transparencia.moradaturismoeventos.com.br/Arquivos/Transparencias/2/2/2023/PDF/1103-1178.pdf" TargetMode="Externa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3/PDF/1103-1130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transparencia.moradaturismoeventos.com.br/Arquivos/Transparencias/2/2/2023/PDF/1103-1193.pdf" TargetMode="External"/><Relationship Id="rId1" Type="http://schemas.openxmlformats.org/officeDocument/2006/relationships/hyperlink" Target="http://transparencia.moradaturismoeventos.com.br/Arquivos/Transparencias/2/2/2023/PDF/1103-1193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transparencia.moradaturismoeventos.com.br/Arquivos/Transparencias/2/2/2023/PDF/1103-1194.pdf" TargetMode="External"/><Relationship Id="rId1" Type="http://schemas.openxmlformats.org/officeDocument/2006/relationships/hyperlink" Target="http://transparencia.moradaturismoeventos.com.br/Arquivos/Transparencias/2/2/2023/PDF/1103-1194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transparencia.moradaturismoeventos.com.br/Arquivos/Transparencias/2/2/2023/PDF/1103-1162.pdf" TargetMode="External"/><Relationship Id="rId1" Type="http://schemas.openxmlformats.org/officeDocument/2006/relationships/hyperlink" Target="http://transparencia.moradaturismoeventos.com.br/Arquivos/Transparencias/2/2/2023/PDF/1103-1162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3/PDF/1103-1123.pdf" TargetMode="External"/><Relationship Id="rId1" Type="http://schemas.openxmlformats.org/officeDocument/2006/relationships/hyperlink" Target="http://transparencia.moradaturismoeventos.com.br/Arquivos/Transparencias/2/2/2023/PDF/1103-1123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3/PDF/1103-1190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3/PDF/1103-1191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3/PDF/1103-1124.pdf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transparencia.moradaturismoeventos.com.br/Arquivos/Transparencias/2/2/2023/PDF/1103-1181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3/PDF/1103-118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6"/>
  <sheetViews>
    <sheetView showGridLines="0" tabSelected="1" zoomScaleNormal="100" workbookViewId="0">
      <pane ySplit="5" topLeftCell="A6" activePane="bottomLeft" state="frozen"/>
      <selection activeCell="C38" sqref="C38"/>
      <selection pane="bottomLeft" activeCell="E11" sqref="E11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76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2659.03</v>
      </c>
      <c r="F7" s="18" t="s">
        <v>22</v>
      </c>
    </row>
    <row r="8" spans="2:7" x14ac:dyDescent="0.25">
      <c r="C8" s="1" t="s">
        <v>26</v>
      </c>
      <c r="D8" t="s">
        <v>3</v>
      </c>
      <c r="E8" s="54">
        <v>576.12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'[1]Relatório Razão Contábil (2)'!$F$81+'[1]Relatório Razão Contábil (2)'!$F$82+'[1]Relatório Razão Contábil (2)'!$F$83+'[1]Relatório Razão Contábil (2)'!$F$84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6832.97-3400</f>
        <v>3432.9700000000003</v>
      </c>
      <c r="F11" s="18" t="s">
        <v>22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29</v>
      </c>
      <c r="D13" t="s">
        <v>13</v>
      </c>
      <c r="E13" s="47">
        <v>13347.14</v>
      </c>
      <c r="F13" s="18" t="s">
        <v>22</v>
      </c>
    </row>
    <row r="14" spans="2:7" x14ac:dyDescent="0.25">
      <c r="C14" s="1" t="s">
        <v>29</v>
      </c>
      <c r="D14" t="s">
        <v>14</v>
      </c>
      <c r="E14" s="47">
        <v>6865.1299999999992</v>
      </c>
      <c r="F14" s="18" t="s">
        <v>22</v>
      </c>
    </row>
    <row r="15" spans="2:7" x14ac:dyDescent="0.25">
      <c r="C15" s="1" t="s">
        <v>29</v>
      </c>
      <c r="D15" t="s">
        <v>15</v>
      </c>
      <c r="E15" s="4">
        <v>2363.5700000000002</v>
      </c>
      <c r="F15" s="18" t="s">
        <v>22</v>
      </c>
    </row>
    <row r="16" spans="2:7" x14ac:dyDescent="0.25">
      <c r="C16" s="1" t="s">
        <v>29</v>
      </c>
      <c r="D16" t="s">
        <v>16</v>
      </c>
      <c r="E16" s="4">
        <v>2363.5700000000002</v>
      </c>
      <c r="F16" s="18" t="s">
        <v>22</v>
      </c>
    </row>
    <row r="17" spans="2:6" x14ac:dyDescent="0.25">
      <c r="C17" s="1" t="s">
        <v>29</v>
      </c>
      <c r="D17" t="s">
        <v>67</v>
      </c>
      <c r="E17" s="4">
        <v>2363.5699999999997</v>
      </c>
      <c r="F17" s="18" t="s">
        <v>22</v>
      </c>
    </row>
    <row r="18" spans="2:6" x14ac:dyDescent="0.25">
      <c r="C18" s="1" t="s">
        <v>29</v>
      </c>
      <c r="D18" t="s">
        <v>46</v>
      </c>
      <c r="E18" s="4">
        <v>2363.5699999999997</v>
      </c>
      <c r="F18" s="18" t="s">
        <v>22</v>
      </c>
    </row>
    <row r="19" spans="2:6" x14ac:dyDescent="0.25">
      <c r="C19" s="1" t="s">
        <v>29</v>
      </c>
      <c r="D19" t="s">
        <v>59</v>
      </c>
      <c r="E19" s="4">
        <v>2363.5699999999997</v>
      </c>
      <c r="F19" s="18" t="s">
        <v>22</v>
      </c>
    </row>
    <row r="20" spans="2:6" x14ac:dyDescent="0.25">
      <c r="C20" s="1" t="s">
        <v>29</v>
      </c>
      <c r="D20" t="s">
        <v>57</v>
      </c>
      <c r="E20" s="4">
        <v>4317.0200000000004</v>
      </c>
      <c r="F20" s="18" t="s">
        <v>22</v>
      </c>
    </row>
    <row r="21" spans="2:6" x14ac:dyDescent="0.25">
      <c r="B21" s="1" t="s">
        <v>17</v>
      </c>
      <c r="C21" s="1"/>
      <c r="E21" s="4"/>
      <c r="F21" s="4"/>
    </row>
    <row r="22" spans="2:6" x14ac:dyDescent="0.25">
      <c r="C22" s="1" t="s">
        <v>30</v>
      </c>
      <c r="D22" t="s">
        <v>19</v>
      </c>
      <c r="E22" s="4">
        <v>1366.59</v>
      </c>
      <c r="F22" s="18" t="s">
        <v>22</v>
      </c>
    </row>
    <row r="23" spans="2:6" x14ac:dyDescent="0.25">
      <c r="C23" s="1" t="s">
        <v>31</v>
      </c>
      <c r="D23" t="s">
        <v>18</v>
      </c>
      <c r="E23" s="47">
        <v>7269.43</v>
      </c>
      <c r="F23" s="18" t="s">
        <v>22</v>
      </c>
    </row>
    <row r="24" spans="2:6" x14ac:dyDescent="0.25">
      <c r="B24" s="1" t="s">
        <v>20</v>
      </c>
      <c r="C24" s="1"/>
      <c r="E24" s="4"/>
      <c r="F24" s="4"/>
    </row>
    <row r="25" spans="2:6" x14ac:dyDescent="0.25">
      <c r="B25" s="1"/>
      <c r="C25" s="1" t="s">
        <v>32</v>
      </c>
      <c r="D25" t="s">
        <v>77</v>
      </c>
      <c r="E25" s="4">
        <v>122.57</v>
      </c>
      <c r="F25" s="46" t="s">
        <v>22</v>
      </c>
    </row>
    <row r="26" spans="2:6" x14ac:dyDescent="0.25">
      <c r="B26" s="1"/>
      <c r="C26" s="1" t="s">
        <v>33</v>
      </c>
      <c r="D26" t="s">
        <v>78</v>
      </c>
      <c r="E26" s="4">
        <v>3200</v>
      </c>
      <c r="F26" s="46" t="s">
        <v>22</v>
      </c>
    </row>
    <row r="27" spans="2:6" x14ac:dyDescent="0.25">
      <c r="C27" s="1" t="s">
        <v>34</v>
      </c>
      <c r="D27" t="s">
        <v>60</v>
      </c>
      <c r="E27" s="4">
        <v>3184.45</v>
      </c>
      <c r="F27" s="46" t="s">
        <v>22</v>
      </c>
    </row>
    <row r="28" spans="2:6" x14ac:dyDescent="0.25">
      <c r="C28" s="1" t="s">
        <v>35</v>
      </c>
      <c r="D28" t="s">
        <v>70</v>
      </c>
      <c r="E28" s="4">
        <v>1687.24</v>
      </c>
      <c r="F28" s="46" t="s">
        <v>22</v>
      </c>
    </row>
    <row r="29" spans="2:6" x14ac:dyDescent="0.25">
      <c r="C29" s="1" t="s">
        <v>36</v>
      </c>
      <c r="D29" t="s">
        <v>49</v>
      </c>
      <c r="E29" s="4">
        <v>335.97</v>
      </c>
      <c r="F29" s="18" t="s">
        <v>22</v>
      </c>
    </row>
    <row r="30" spans="2:6" x14ac:dyDescent="0.25">
      <c r="C30" s="1" t="s">
        <v>37</v>
      </c>
      <c r="D30" t="s">
        <v>50</v>
      </c>
      <c r="E30" s="4">
        <v>2743.64</v>
      </c>
      <c r="F30" s="18" t="s">
        <v>22</v>
      </c>
    </row>
    <row r="31" spans="2:6" x14ac:dyDescent="0.25">
      <c r="B31" s="1" t="s">
        <v>47</v>
      </c>
      <c r="C31" s="1"/>
      <c r="E31" s="4"/>
      <c r="F31" s="4"/>
    </row>
    <row r="32" spans="2:6" x14ac:dyDescent="0.25">
      <c r="C32" s="1" t="s">
        <v>38</v>
      </c>
      <c r="D32" t="s">
        <v>62</v>
      </c>
      <c r="E32" s="4">
        <v>852.35000000000014</v>
      </c>
      <c r="F32" s="18" t="s">
        <v>22</v>
      </c>
    </row>
    <row r="33" spans="3:6" x14ac:dyDescent="0.25">
      <c r="C33" s="1" t="s">
        <v>51</v>
      </c>
      <c r="D33" t="s">
        <v>21</v>
      </c>
      <c r="E33" s="4">
        <v>37.5</v>
      </c>
      <c r="F33" s="18" t="s">
        <v>22</v>
      </c>
    </row>
    <row r="34" spans="3:6" x14ac:dyDescent="0.25">
      <c r="C34" s="1" t="s">
        <v>52</v>
      </c>
      <c r="D34" t="s">
        <v>79</v>
      </c>
      <c r="E34" s="4">
        <v>85.65</v>
      </c>
      <c r="F34" s="18" t="s">
        <v>22</v>
      </c>
    </row>
    <row r="35" spans="3:6" x14ac:dyDescent="0.25">
      <c r="C35" s="1" t="s">
        <v>53</v>
      </c>
      <c r="D35" t="s">
        <v>56</v>
      </c>
      <c r="E35" s="4">
        <v>45.85</v>
      </c>
      <c r="F35" s="18" t="s">
        <v>22</v>
      </c>
    </row>
    <row r="36" spans="3:6" x14ac:dyDescent="0.25">
      <c r="C36" s="1" t="s">
        <v>54</v>
      </c>
      <c r="D36" t="s">
        <v>80</v>
      </c>
      <c r="E36" s="4">
        <v>219.14</v>
      </c>
      <c r="F36" s="18" t="s">
        <v>22</v>
      </c>
    </row>
    <row r="37" spans="3:6" x14ac:dyDescent="0.25">
      <c r="C37" s="1" t="s">
        <v>81</v>
      </c>
      <c r="D37" t="s">
        <v>68</v>
      </c>
      <c r="E37" s="4">
        <v>2552.67</v>
      </c>
      <c r="F37" s="18" t="s">
        <v>22</v>
      </c>
    </row>
    <row r="38" spans="3:6" x14ac:dyDescent="0.25">
      <c r="C38" s="1" t="s">
        <v>82</v>
      </c>
      <c r="D38" t="s">
        <v>69</v>
      </c>
      <c r="E38" s="4">
        <v>4254.4399999999996</v>
      </c>
      <c r="F38" s="18" t="s">
        <v>22</v>
      </c>
    </row>
    <row r="39" spans="3:6" x14ac:dyDescent="0.25">
      <c r="C39" s="1"/>
      <c r="E39" s="4"/>
      <c r="F39" s="18"/>
    </row>
    <row r="40" spans="3:6" x14ac:dyDescent="0.25">
      <c r="D40" s="29" t="s">
        <v>40</v>
      </c>
      <c r="E40" s="28">
        <f>SUM(E7:E39)</f>
        <v>74372.75</v>
      </c>
      <c r="F40" s="4"/>
    </row>
    <row r="41" spans="3:6" x14ac:dyDescent="0.25">
      <c r="E41" s="4"/>
      <c r="F41" s="4"/>
    </row>
    <row r="42" spans="3:6" x14ac:dyDescent="0.25">
      <c r="D42" s="55" t="s">
        <v>66</v>
      </c>
      <c r="E42" s="56">
        <f>'1.'!D6+'2.'!D6+'3.'!D9+'4.'!D8+'5.'!D15+'6.'!D8+'7.'!D8+'8.'!D9+'9.'!D8+'10.'!D9+'11.'!D8+'12.'!D9+'13.'!D9+'14.'!D10+'15.'!D10+'16.'!D8+'17.'!D8+'18.'!D8+'19.'!D8+'20.'!D8</f>
        <v>74372.75</v>
      </c>
      <c r="F42" s="4"/>
    </row>
    <row r="43" spans="3:6" x14ac:dyDescent="0.25">
      <c r="E43" s="4"/>
      <c r="F43" s="4"/>
    </row>
    <row r="44" spans="3:6" x14ac:dyDescent="0.25">
      <c r="E44" s="4"/>
      <c r="F44" s="4"/>
    </row>
    <row r="45" spans="3:6" x14ac:dyDescent="0.25">
      <c r="E45" s="4"/>
      <c r="F45" s="4"/>
    </row>
    <row r="46" spans="3:6" x14ac:dyDescent="0.25">
      <c r="E46" s="4"/>
      <c r="F46" s="4"/>
    </row>
    <row r="47" spans="3:6" x14ac:dyDescent="0.25">
      <c r="E47" s="4"/>
      <c r="F47" s="4"/>
    </row>
    <row r="48" spans="3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2" location="'6.'!A1" display="abertura"/>
    <hyperlink ref="F23" location="'7.'!A1" display="abertura"/>
    <hyperlink ref="F30" location="'13.'!A1" display="abertura"/>
    <hyperlink ref="F29" location="'12.'!A1" display="abertura"/>
    <hyperlink ref="F13" location="'5.'!A1" display="abertura"/>
    <hyperlink ref="F35" location="'17.'!A1" display="abertura"/>
    <hyperlink ref="F27" location="'10.'!A1" display="abertura"/>
    <hyperlink ref="F14:F20" location="'5.'!A1" display="abertura"/>
    <hyperlink ref="F28" location="'11.'!A1" display="abertura"/>
    <hyperlink ref="F33" location="'15.'!A1" display="abertura"/>
    <hyperlink ref="F32" location="'14.'!A1" display="abertura"/>
    <hyperlink ref="F37" location="'19.'!A1" display="abertura"/>
    <hyperlink ref="F38" location="'20.'!A1" display="abertura"/>
    <hyperlink ref="F25" location="'8.'!A1" display="abertura"/>
    <hyperlink ref="F26" location="'9.'!A1" display="abertura"/>
    <hyperlink ref="F34" location="'16.'!A1" display="abertura"/>
    <hyperlink ref="F36" location="'18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32" t="s">
        <v>55</v>
      </c>
      <c r="D6" s="33">
        <v>2659.03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23" t="s">
        <v>55</v>
      </c>
      <c r="D6" s="26">
        <v>576.12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J8" sqref="J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83</v>
      </c>
      <c r="C6" s="30" t="s">
        <v>64</v>
      </c>
      <c r="D6" s="27">
        <v>1700</v>
      </c>
      <c r="E6" s="22"/>
      <c r="F6" s="25" t="s">
        <v>41</v>
      </c>
    </row>
    <row r="7" spans="2:7" s="40" customFormat="1" ht="30" x14ac:dyDescent="0.25">
      <c r="B7" s="45" t="s">
        <v>83</v>
      </c>
      <c r="C7" s="39" t="s">
        <v>63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83</v>
      </c>
      <c r="C6" s="41" t="s">
        <v>84</v>
      </c>
      <c r="D6" s="31">
        <v>3432.97</v>
      </c>
      <c r="E6" s="22" t="s">
        <v>23</v>
      </c>
      <c r="F6" s="25" t="s">
        <v>41</v>
      </c>
    </row>
    <row r="7" spans="2:7" s="40" customFormat="1" x14ac:dyDescent="0.25">
      <c r="B7" s="42"/>
      <c r="D7" s="43"/>
    </row>
    <row r="8" spans="2:7" s="40" customFormat="1" x14ac:dyDescent="0.25">
      <c r="B8" s="42"/>
      <c r="C8" s="44" t="s">
        <v>39</v>
      </c>
      <c r="D8" s="43">
        <f>SUM(D6:D7)</f>
        <v>3432.97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23" t="s">
        <v>42</v>
      </c>
      <c r="D6" s="53">
        <v>2363.5700000000002</v>
      </c>
      <c r="E6" s="23"/>
      <c r="F6" s="25" t="s">
        <v>41</v>
      </c>
    </row>
    <row r="7" spans="2:7" x14ac:dyDescent="0.25">
      <c r="B7" s="32" t="s">
        <v>83</v>
      </c>
      <c r="C7" s="23" t="s">
        <v>43</v>
      </c>
      <c r="D7" s="53">
        <v>2363.5700000000002</v>
      </c>
      <c r="E7" s="23"/>
      <c r="F7" s="25" t="s">
        <v>41</v>
      </c>
    </row>
    <row r="8" spans="2:7" x14ac:dyDescent="0.25">
      <c r="B8" s="32" t="s">
        <v>83</v>
      </c>
      <c r="C8" s="23" t="s">
        <v>44</v>
      </c>
      <c r="D8" s="26">
        <v>13347.14</v>
      </c>
      <c r="E8" s="23"/>
      <c r="F8" s="25" t="s">
        <v>41</v>
      </c>
    </row>
    <row r="9" spans="2:7" x14ac:dyDescent="0.25">
      <c r="B9" s="32" t="s">
        <v>83</v>
      </c>
      <c r="C9" s="23" t="s">
        <v>45</v>
      </c>
      <c r="D9" s="26">
        <v>6865.13</v>
      </c>
      <c r="E9" s="25"/>
      <c r="F9" s="25" t="s">
        <v>41</v>
      </c>
    </row>
    <row r="10" spans="2:7" x14ac:dyDescent="0.25">
      <c r="B10" s="32" t="s">
        <v>83</v>
      </c>
      <c r="C10" s="23" t="s">
        <v>65</v>
      </c>
      <c r="D10" s="53">
        <v>2363.5700000000002</v>
      </c>
      <c r="E10" s="25"/>
      <c r="F10" s="25" t="s">
        <v>41</v>
      </c>
    </row>
    <row r="11" spans="2:7" x14ac:dyDescent="0.25">
      <c r="B11" s="32" t="s">
        <v>83</v>
      </c>
      <c r="C11" s="23" t="s">
        <v>61</v>
      </c>
      <c r="D11" s="53">
        <v>2363.5700000000002</v>
      </c>
      <c r="E11" s="25"/>
      <c r="F11" s="25" t="s">
        <v>41</v>
      </c>
    </row>
    <row r="12" spans="2:7" x14ac:dyDescent="0.25">
      <c r="B12" s="32" t="s">
        <v>83</v>
      </c>
      <c r="C12" s="23" t="s">
        <v>58</v>
      </c>
      <c r="D12" s="26">
        <v>4317.0200000000004</v>
      </c>
      <c r="E12" s="25"/>
      <c r="F12" s="25" t="s">
        <v>41</v>
      </c>
    </row>
    <row r="13" spans="2:7" x14ac:dyDescent="0.25">
      <c r="B13" s="32" t="s">
        <v>83</v>
      </c>
      <c r="C13" s="23" t="s">
        <v>48</v>
      </c>
      <c r="D13" s="53">
        <v>2363.5700000000002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36347.14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83</v>
      </c>
      <c r="C6" s="30" t="s">
        <v>73</v>
      </c>
      <c r="D6" s="26">
        <v>1366.59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1366.59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83</v>
      </c>
      <c r="C6" s="49" t="s">
        <v>72</v>
      </c>
      <c r="D6" s="26">
        <v>7269.43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7269.43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85</v>
      </c>
      <c r="C6" s="30" t="s">
        <v>86</v>
      </c>
      <c r="D6" s="27">
        <v>122.57</v>
      </c>
      <c r="E6" s="22" t="s">
        <v>23</v>
      </c>
      <c r="F6" s="22" t="s">
        <v>41</v>
      </c>
    </row>
    <row r="7" spans="2:7" x14ac:dyDescent="0.25">
      <c r="B7" s="50"/>
      <c r="C7" s="34"/>
      <c r="D7" s="51"/>
      <c r="E7" s="52"/>
      <c r="F7" s="52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122.57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5" t="s">
        <v>88</v>
      </c>
      <c r="C6" s="30" t="s">
        <v>87</v>
      </c>
      <c r="D6" s="27">
        <v>3200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89</v>
      </c>
      <c r="C6" s="38" t="s">
        <v>91</v>
      </c>
      <c r="D6" s="27">
        <v>3000</v>
      </c>
      <c r="E6" s="22"/>
      <c r="F6" s="25" t="s">
        <v>41</v>
      </c>
    </row>
    <row r="7" spans="2:7" ht="30" x14ac:dyDescent="0.25">
      <c r="B7" s="32" t="s">
        <v>90</v>
      </c>
      <c r="C7" s="38" t="s">
        <v>92</v>
      </c>
      <c r="D7" s="27">
        <v>184.45</v>
      </c>
      <c r="E7" s="22" t="s">
        <v>23</v>
      </c>
      <c r="F7" s="25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3184.45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48"/>
      <c r="B6" s="32" t="s">
        <v>93</v>
      </c>
      <c r="C6" s="38" t="s">
        <v>71</v>
      </c>
      <c r="D6" s="27">
        <v>1687.24</v>
      </c>
      <c r="E6" s="22" t="s">
        <v>23</v>
      </c>
      <c r="F6" s="25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1687.24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30" t="s">
        <v>94</v>
      </c>
      <c r="D6" s="31">
        <v>169.54</v>
      </c>
      <c r="E6" s="22"/>
      <c r="F6" s="25" t="s">
        <v>41</v>
      </c>
    </row>
    <row r="7" spans="2:7" x14ac:dyDescent="0.25">
      <c r="B7" s="32" t="s">
        <v>83</v>
      </c>
      <c r="C7" s="30" t="s">
        <v>94</v>
      </c>
      <c r="D7" s="31">
        <v>166.43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335.97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83</v>
      </c>
      <c r="C6" s="30" t="s">
        <v>94</v>
      </c>
      <c r="D6" s="31">
        <v>2374.69</v>
      </c>
      <c r="E6" s="22"/>
      <c r="F6" s="25" t="s">
        <v>41</v>
      </c>
    </row>
    <row r="7" spans="2:7" ht="15" customHeight="1" x14ac:dyDescent="0.25">
      <c r="B7" s="32" t="s">
        <v>83</v>
      </c>
      <c r="C7" s="30" t="s">
        <v>94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30" t="s">
        <v>95</v>
      </c>
      <c r="D6" s="31">
        <v>321.88</v>
      </c>
      <c r="E6" s="22"/>
      <c r="F6" s="25" t="s">
        <v>41</v>
      </c>
    </row>
    <row r="7" spans="2:7" ht="30" x14ac:dyDescent="0.25">
      <c r="B7" s="32" t="s">
        <v>83</v>
      </c>
      <c r="C7" s="30" t="s">
        <v>96</v>
      </c>
      <c r="D7" s="31">
        <v>228.81</v>
      </c>
      <c r="E7" s="22"/>
      <c r="F7" s="25" t="s">
        <v>41</v>
      </c>
    </row>
    <row r="8" spans="2:7" x14ac:dyDescent="0.25">
      <c r="B8" s="32" t="s">
        <v>83</v>
      </c>
      <c r="C8" s="30" t="s">
        <v>97</v>
      </c>
      <c r="D8" s="31">
        <v>301.66000000000003</v>
      </c>
      <c r="E8" s="22" t="s">
        <v>23</v>
      </c>
      <c r="F8" s="25" t="s">
        <v>41</v>
      </c>
    </row>
    <row r="9" spans="2:7" x14ac:dyDescent="0.25">
      <c r="B9" s="35"/>
      <c r="C9" s="34"/>
      <c r="D9" s="36"/>
      <c r="E9" s="37"/>
      <c r="F9" s="37"/>
    </row>
    <row r="10" spans="2:7" x14ac:dyDescent="0.25">
      <c r="B10" s="2"/>
      <c r="C10" s="24" t="s">
        <v>39</v>
      </c>
      <c r="D10" s="4">
        <f>SUM(D6:D9)</f>
        <v>852.35000000000014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89</v>
      </c>
      <c r="C6" s="30" t="s">
        <v>74</v>
      </c>
      <c r="D6" s="31">
        <v>32.5</v>
      </c>
      <c r="E6" s="22"/>
      <c r="F6" s="25" t="s">
        <v>41</v>
      </c>
    </row>
    <row r="7" spans="2:7" x14ac:dyDescent="0.25">
      <c r="B7" s="32" t="s">
        <v>98</v>
      </c>
      <c r="C7" s="30" t="s">
        <v>75</v>
      </c>
      <c r="D7" s="31">
        <v>2.5</v>
      </c>
      <c r="E7" s="22"/>
      <c r="F7" s="25" t="s">
        <v>41</v>
      </c>
    </row>
    <row r="8" spans="2:7" x14ac:dyDescent="0.25">
      <c r="B8" s="32" t="s">
        <v>99</v>
      </c>
      <c r="C8" s="30" t="s">
        <v>75</v>
      </c>
      <c r="D8" s="31">
        <v>2.5</v>
      </c>
      <c r="E8" s="22" t="s">
        <v>23</v>
      </c>
      <c r="F8" s="25" t="s">
        <v>41</v>
      </c>
    </row>
    <row r="9" spans="2:7" x14ac:dyDescent="0.25">
      <c r="B9" s="35"/>
      <c r="C9" s="34"/>
      <c r="D9" s="36"/>
      <c r="E9" s="37"/>
      <c r="F9" s="37"/>
    </row>
    <row r="10" spans="2:7" x14ac:dyDescent="0.25">
      <c r="B10" s="2"/>
      <c r="C10" s="24" t="s">
        <v>39</v>
      </c>
      <c r="D10" s="4">
        <f>SUM(D6:D9)</f>
        <v>37.5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23.25" customHeight="1" x14ac:dyDescent="0.25">
      <c r="B6" s="32" t="s">
        <v>83</v>
      </c>
      <c r="C6" s="30" t="s">
        <v>100</v>
      </c>
      <c r="D6" s="31">
        <v>85.65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85.65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30" t="s">
        <v>101</v>
      </c>
      <c r="D6" s="31">
        <v>45.85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45.85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102</v>
      </c>
      <c r="C6" s="30" t="s">
        <v>103</v>
      </c>
      <c r="D6" s="31">
        <v>219.14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219.14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83</v>
      </c>
      <c r="C6" s="30" t="s">
        <v>104</v>
      </c>
      <c r="D6" s="31">
        <v>2552.67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28">
        <f>SUM(D6:D7)</f>
        <v>2552.67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01/11/2023 a 30/11/2023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83</v>
      </c>
      <c r="C6" s="30" t="s">
        <v>104</v>
      </c>
      <c r="D6" s="31">
        <v>4254.4399999999996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28">
        <f>SUM(D6:D7)</f>
        <v>4254.4399999999996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21</vt:i4>
      </vt:variant>
      <vt:variant>
        <vt:lpstr>Intervalos nomeados</vt:lpstr>
      </vt:variant>
      <vt:variant>
        <vt:i4>1</vt:i4>
      </vt:variant>
    </vt:vector>
  </HeadingPairs>
  <TitlesOfParts>
    <vt:vector size="22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2023-09-28T11:29:57Z</cp:lastPrinted>
  <dcterms:created xsi:type="dcterms:W3CDTF">2018-05-09T11:51:48Z</dcterms:created>
  <dcterms:modified xsi:type="dcterms:W3CDTF">2024-02-05T14:01:12Z</dcterms:modified>
</cp:coreProperties>
</file>