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19440" windowHeight="11520" tabRatio="0"/>
  </bookViews>
  <sheets>
    <sheet name="RAZÃO" sheetId="1" r:id="rId1"/>
    <sheet name="1." sheetId="2" r:id="rId2"/>
    <sheet name="2." sheetId="4" r:id="rId3"/>
    <sheet name="3." sheetId="5" r:id="rId4"/>
    <sheet name="4." sheetId="6" r:id="rId5"/>
    <sheet name="5." sheetId="24" r:id="rId6"/>
    <sheet name="6." sheetId="27" r:id="rId7"/>
    <sheet name="7." sheetId="28" r:id="rId8"/>
    <sheet name="8." sheetId="29" r:id="rId9"/>
    <sheet name="9." sheetId="103" r:id="rId10"/>
    <sheet name="10." sheetId="102" r:id="rId11"/>
    <sheet name="11." sheetId="122" r:id="rId12"/>
    <sheet name="12." sheetId="77" r:id="rId13"/>
    <sheet name="13." sheetId="107" r:id="rId14"/>
    <sheet name="14." sheetId="84" r:id="rId15"/>
    <sheet name="15." sheetId="125" r:id="rId16"/>
    <sheet name="16." sheetId="126" r:id="rId17"/>
    <sheet name="17." sheetId="108" r:id="rId18"/>
    <sheet name="18." sheetId="109" r:id="rId19"/>
    <sheet name="19." sheetId="123" r:id="rId20"/>
    <sheet name="20." sheetId="124" r:id="rId21"/>
    <sheet name="21." sheetId="127" r:id="rId22"/>
    <sheet name="22." sheetId="128" r:id="rId23"/>
    <sheet name="23." sheetId="129" r:id="rId24"/>
    <sheet name="24." sheetId="130" r:id="rId25"/>
    <sheet name="25." sheetId="131" r:id="rId26"/>
  </sheets>
  <definedNames>
    <definedName name="_xlnm.Print_Area" localSheetId="0">RAZÃO!$A$1:$G$45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0" i="1" l="1"/>
  <c r="E11" i="1" s="1"/>
  <c r="D10" i="125" l="1"/>
  <c r="D8" i="131" l="1"/>
  <c r="B4" i="131"/>
  <c r="D8" i="130"/>
  <c r="B4" i="130"/>
  <c r="D8" i="129"/>
  <c r="B4" i="129"/>
  <c r="D12" i="128" l="1"/>
  <c r="B4" i="128"/>
  <c r="D10" i="127"/>
  <c r="B4" i="127"/>
  <c r="D8" i="126" l="1"/>
  <c r="B4" i="126"/>
  <c r="B4" i="125"/>
  <c r="D8" i="124" l="1"/>
  <c r="B4" i="124"/>
  <c r="D9" i="123"/>
  <c r="B4" i="123"/>
  <c r="D24" i="77" l="1"/>
  <c r="D9" i="122" l="1"/>
  <c r="B4" i="122"/>
  <c r="D8" i="108" l="1"/>
  <c r="D8" i="107"/>
  <c r="D10" i="109" l="1"/>
  <c r="B4" i="109"/>
  <c r="B4" i="108"/>
  <c r="B4" i="107" l="1"/>
  <c r="D11" i="103"/>
  <c r="B4" i="103"/>
  <c r="D10" i="102" l="1"/>
  <c r="B4" i="102"/>
  <c r="D9" i="84" l="1"/>
  <c r="B4" i="84"/>
  <c r="B4" i="77" l="1"/>
  <c r="D32" i="6" l="1"/>
  <c r="B4" i="29" l="1"/>
  <c r="B4" i="28"/>
  <c r="B4" i="27"/>
  <c r="B4" i="24"/>
  <c r="B4" i="6"/>
  <c r="B4" i="5"/>
  <c r="B4" i="4"/>
  <c r="B4" i="2"/>
  <c r="D8" i="29" l="1"/>
  <c r="D8" i="28"/>
  <c r="D8" i="27"/>
  <c r="D15" i="24" l="1"/>
  <c r="D11" i="5" l="1"/>
  <c r="E47" i="1" s="1"/>
  <c r="E45" i="1" l="1"/>
</calcChain>
</file>

<file path=xl/sharedStrings.xml><?xml version="1.0" encoding="utf-8"?>
<sst xmlns="http://schemas.openxmlformats.org/spreadsheetml/2006/main" count="547" uniqueCount="180">
  <si>
    <t>MORADA DO SOL TURISMO, EVENTOS E PARTICIPAÇÕES S/A</t>
  </si>
  <si>
    <t>Balancete de Despesas</t>
  </si>
  <si>
    <t>Cofins</t>
  </si>
  <si>
    <t>Pis</t>
  </si>
  <si>
    <t>IMPOSTOS SOBRE RECEITA BRUTA</t>
  </si>
  <si>
    <t>Data</t>
  </si>
  <si>
    <t>Histórico</t>
  </si>
  <si>
    <t>Valor</t>
  </si>
  <si>
    <t>DETALHE</t>
  </si>
  <si>
    <t>SERVIÇOS DE TERCEIROS PESSOA FÍSICA</t>
  </si>
  <si>
    <t>Honorários Advocatícios</t>
  </si>
  <si>
    <t>Prestação de Serviços Pessoa Física</t>
  </si>
  <si>
    <t>REMUNERAÇÃO DIRETORIA/CONSELHO/PESSOAL</t>
  </si>
  <si>
    <t>Manoel de Araujo Sobrinho</t>
  </si>
  <si>
    <t>Saba José Harb</t>
  </si>
  <si>
    <t>Carlos Eduardo Delbon</t>
  </si>
  <si>
    <t>Donizete Simioni</t>
  </si>
  <si>
    <t>ENCARGOS SOCIAIS</t>
  </si>
  <si>
    <t>INSS sobre remuneração Diretores</t>
  </si>
  <si>
    <t>INSS sobre remuneração Autônomos</t>
  </si>
  <si>
    <t>GASTOS DIVERSOS</t>
  </si>
  <si>
    <t>Despesas Bancárias</t>
  </si>
  <si>
    <t>abertura</t>
  </si>
  <si>
    <t>retorna</t>
  </si>
  <si>
    <t>VALOR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</si>
  <si>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</si>
  <si>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</si>
  <si>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</si>
  <si>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</si>
  <si>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</si>
  <si>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</si>
  <si>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</si>
  <si>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</si>
  <si>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</si>
  <si>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</si>
  <si>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</si>
  <si>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</si>
  <si>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</si>
  <si>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</si>
  <si>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Total</t>
  </si>
  <si>
    <t>TOTAL</t>
  </si>
  <si>
    <t>docto.</t>
  </si>
  <si>
    <t>Honorarios Diretoria Carlos Eduardo Delbon</t>
  </si>
  <si>
    <t>Honorarios Diretoria Donizete Simioni</t>
  </si>
  <si>
    <t>Honorarios Diretoria Manoel de Araujo Sobrinho</t>
  </si>
  <si>
    <t>Honorarios Diretoria Saba Jose Harb</t>
  </si>
  <si>
    <t>Nelson Kiyoshi Hisatsuga</t>
  </si>
  <si>
    <t>DESPESAS/RECEITAS FINANCEIRAS</t>
  </si>
  <si>
    <t>Honorarios Conselho Fiscal Nelson Kiyoshi Hisatsuga</t>
  </si>
  <si>
    <t>Honorários Contábeis / Auditoria</t>
  </si>
  <si>
    <t>Depreciação</t>
  </si>
  <si>
    <t>Depreciação - Imoveis</t>
  </si>
  <si>
    <t>15.</t>
  </si>
  <si>
    <t>16.</t>
  </si>
  <si>
    <t>17.</t>
  </si>
  <si>
    <t>18.</t>
  </si>
  <si>
    <t>19.</t>
  </si>
  <si>
    <t xml:space="preserve">Devido s/receita operacional d/mes </t>
  </si>
  <si>
    <t>IRRF  s/ Aplicações Financeiras</t>
  </si>
  <si>
    <t>Impressos/Xerox/Mat Escritorio</t>
  </si>
  <si>
    <t>Jefferson Henrique Rosseti</t>
  </si>
  <si>
    <t>Honorarios Diretoria Jefferson Henrique Rosseti</t>
  </si>
  <si>
    <t>Salua Kairuz Manoel</t>
  </si>
  <si>
    <t>Despesas de Telefone/Internet</t>
  </si>
  <si>
    <t>Manutenção e Conservação de Imoveis</t>
  </si>
  <si>
    <t>20.</t>
  </si>
  <si>
    <t>21.</t>
  </si>
  <si>
    <t>Honorarios Conselho Fiscal Saula Kairuz Manoel</t>
  </si>
  <si>
    <t>22.</t>
  </si>
  <si>
    <t>Juros Ativos</t>
  </si>
  <si>
    <t>Combustiveis e Lubrificantes</t>
  </si>
  <si>
    <t>Encargos s/ Tributos Vencidos</t>
  </si>
  <si>
    <t>23.</t>
  </si>
  <si>
    <t>24.</t>
  </si>
  <si>
    <t>25.</t>
  </si>
  <si>
    <t>VR. A SER PAGO REF. FERNANDA CILIA MARAFÃO BRUNETTI</t>
  </si>
  <si>
    <t>VR. A SER PAGO REF. ALINE MARIA PEREIRA</t>
  </si>
  <si>
    <t>VR. A SER PAGO REF. BRUNA CAROLINA PONCIANO STIEVANO</t>
  </si>
  <si>
    <t>VR. A SER PAGO REF. VILMA MEDEIROS FREITAS</t>
  </si>
  <si>
    <t>VR. A SER PAGO REF. INDIAMARA MOURA SIQUEIRA</t>
  </si>
  <si>
    <t>VR. A SER PAGO REF. TERESA CRISTINA RIBEIRO</t>
  </si>
  <si>
    <t>VR. A SER PAGO REF. STEYCE CHAVES GOMES</t>
  </si>
  <si>
    <t>VR. A SER PAGO REF. RENAN ALTINO BRESSAN</t>
  </si>
  <si>
    <t>VR. A SER PAGO REF. IAGO ALEJANDRO GUIDI MARCELINO</t>
  </si>
  <si>
    <t>VR. A SER PAGO REF. PABLO HENRIQUE RODRIGUES</t>
  </si>
  <si>
    <t>Honorarios Conselho Fiscal Mario Zafallon Junior</t>
  </si>
  <si>
    <t>PAGTO REF. TARIFA COBRANÇA</t>
  </si>
  <si>
    <t>check</t>
  </si>
  <si>
    <t>Despesas com Eventos</t>
  </si>
  <si>
    <t>Manutenção Maq/Eqtos/Mobilia</t>
  </si>
  <si>
    <t>Mario Zafallon Junior</t>
  </si>
  <si>
    <t>CSLL</t>
  </si>
  <si>
    <t>IRPJ</t>
  </si>
  <si>
    <t>Período : 01/07/2023 a 31/07/2023</t>
  </si>
  <si>
    <t>Despesas com Segurança</t>
  </si>
  <si>
    <t>Viagens e Estadias</t>
  </si>
  <si>
    <t>31/07/2023</t>
  </si>
  <si>
    <t>JUROS ATIVOS REFERENTES - CONTRATO N. 181/2023 - DBD PROMOÇÃO - REALIZADO 15/07/2023</t>
  </si>
  <si>
    <t>VR. A SER PAGO REF. 07/2023 INSS BRUNA CAROLINA PONCIANO STIEVANO</t>
  </si>
  <si>
    <t>VR. A SER PAGO REF. 07/2023 INSS FERNANDA CILIA MARAFÃO BRUNETTI</t>
  </si>
  <si>
    <t>VR. A SER PAGO REF. 07/2023 INSS IAGO ALEJANDRO GUIDI MARCELINO</t>
  </si>
  <si>
    <t>VR. A SER PAGO REF. 07/2023 INSS INDIAMARA MOURA SIQUEIRA</t>
  </si>
  <si>
    <t>VR. A SER PAGO REF. JANOEL SANTOS DA SILVA</t>
  </si>
  <si>
    <t>VR. A SER PAGO REF. 07/2023 INSS JANOEL SANTOS DA SILVA</t>
  </si>
  <si>
    <t>VR. A SER PAGO REF. 07/2023 INSS PABLO HENRIQUE RODRIGUES</t>
  </si>
  <si>
    <t>VR. A SER PAGO REF. 07/2023 INSS RENAN ALTINO BRESSAN</t>
  </si>
  <si>
    <t>VR. A SER PAGO REF. 07/2023 INSS STEYCE CHAVES GOMES</t>
  </si>
  <si>
    <t>VR. A SER PAGO REF. 07/2023 INSS TERESA CRISTINA RIBEIRO</t>
  </si>
  <si>
    <t>VR. A SER PAGO REF. 07/2023 IRRF TERESA CRISTINA RIBEIRO</t>
  </si>
  <si>
    <t>VR. A SER PAGO REF. 07/2023 INSS VILMA MEDEIROS FREITAS</t>
  </si>
  <si>
    <t>VR. A SER PAGO REF. ADRIANO ZABALA SEDENHO</t>
  </si>
  <si>
    <t>VR. A SER PAGO REF. 07/2023 INSS ADRIANO ZABALA SEDENHO</t>
  </si>
  <si>
    <t>VR. A SER PAGO REF. ANDRE ROSA DA SILVA</t>
  </si>
  <si>
    <t>VR. A SER PAGO REF. 07/2023 INSS ANDRE ROSA DA SILVA</t>
  </si>
  <si>
    <t>VR. A SER PAGO REF. EDUARDO GUSTAVO BUZZA</t>
  </si>
  <si>
    <t>VR. A SER PAGO REF. 07/2023 INSS EDUARDO GUSTAVO BUZZA</t>
  </si>
  <si>
    <t>VR. A SER PAGO REF. 07/2023 INSS ALINE MARIA PEREIRA</t>
  </si>
  <si>
    <t>28/07/2023</t>
  </si>
  <si>
    <t>NF. SERVIÇOS 34 - THALITA ROSA ZANIN BAPTISTA</t>
  </si>
  <si>
    <t>NF. SERVIÇOS 25 - CARLOS EDUARDO SIMÕES</t>
  </si>
  <si>
    <t>17/07/2023</t>
  </si>
  <si>
    <t>NF. SERVIÇOS 1697 - INOVACONT ASSESSORIA CONTABIL LTDA</t>
  </si>
  <si>
    <t>04/07/2023</t>
  </si>
  <si>
    <t>06/07/2023</t>
  </si>
  <si>
    <t>PAGTO AUTO POSTO PARQUE DE ARARAQUARA EIRELI</t>
  </si>
  <si>
    <t>PAGTO REF. SAT FISCAL 1132881 AUTO POSTO DO PARQUE DE ARARAQUARA EIRELI</t>
  </si>
  <si>
    <t>21/07/2023</t>
  </si>
  <si>
    <t>27/07/2023</t>
  </si>
  <si>
    <t>COMPRA  CONF. N.FISCAL  N. 305 - SUPER ANTENAS E SUPER ALARMES LTDA</t>
  </si>
  <si>
    <t>NF. SERVIÇOS 815 - SUPER ANTENAS E SUPER ALARMES LTDA</t>
  </si>
  <si>
    <t>NF. SERVIÇOS 816 - SUPER ANTENAS E SUPER ALARMES LTDA</t>
  </si>
  <si>
    <t>Despesas Copa/Cozinha/Mat Limpesa</t>
  </si>
  <si>
    <t>12/07/2023</t>
  </si>
  <si>
    <t>COMPRA  CONF. N.FISCAL  N. 11553</t>
  </si>
  <si>
    <t>05/07/2023</t>
  </si>
  <si>
    <t>10/07/2023</t>
  </si>
  <si>
    <t>PAGTO REF. TECHS INTERNET CORPORATIVO</t>
  </si>
  <si>
    <t>PAGO FATURA 1706323038-0 TELEFONICA BRASIL S/A 072023</t>
  </si>
  <si>
    <t>PAGO FATURA 1705269540-0 TELEFONICA BRASIL S/A 072023</t>
  </si>
  <si>
    <t>13/07/2023</t>
  </si>
  <si>
    <t>20/07/2023</t>
  </si>
  <si>
    <t>NF. SERVIÇOS 1191 - C.E.R. VICENTE ME</t>
  </si>
  <si>
    <t>NF. SERVIÇOS 1190 - C. E. R. VICENTE ME</t>
  </si>
  <si>
    <t>PAGTO REF. SAT FISCAL Nº 006087 MYRON PRESENTES E PERFUMES LTDA</t>
  </si>
  <si>
    <t>01/07/2023</t>
  </si>
  <si>
    <t>03/07/2023</t>
  </si>
  <si>
    <t>07/07/2023</t>
  </si>
  <si>
    <t>26/07/2023</t>
  </si>
  <si>
    <t>NF. SERVIÇOS 17 - ALEXANDRE CESAR MARCOS ROSSETI</t>
  </si>
  <si>
    <t>NF. SERVIÇOS 16 - ALEXANDRE CESAR MARCOS ROSSETI</t>
  </si>
  <si>
    <t>COMPRA  CONF. N.FISCAL  N. 1162 - A. PONTES TINTAS LTDA</t>
  </si>
  <si>
    <t>COMPRA  CONF. N.FISCAL  N. 13588 - C.S. SOBRAL MATERIAIS PARA CONSTRUÇÃO</t>
  </si>
  <si>
    <t>COMPRA  CONF. N.FISCAL  N. 3231 - SHOPPING DOS PARAFUSOS LTDA</t>
  </si>
  <si>
    <t>NF. SERVIÇOS 18 - ALEXANDRE CESAR MARCOS ROSSETI</t>
  </si>
  <si>
    <t>NF. SERVIÇOS 17 - EVALDO DE OLIVEIRA DE SOUZA</t>
  </si>
  <si>
    <t>COMPRA  CONF. N.FISCAL  N. 758 - PEDRAS BRASIL DE ARARAQUARA COMERCIAL LTDA</t>
  </si>
  <si>
    <t>COMPRA  CONF. N.FISCAL  N. 28253 - BLANCO &amp; PIAO COM. PARAFUSOS LTDA EPP</t>
  </si>
  <si>
    <t>COMPRA  CONF. N.FISCAL  N. 24037 - NACONTATOTEM VAREJO LTDA</t>
  </si>
  <si>
    <t>COMPRA  CONF. N.FISCAL  N. 3311 - SHOPPING DOS PARAFUSOS LTDA</t>
  </si>
  <si>
    <t>COMPRA  CONF. N.FISCAL  N. 24153 - NACONTATOTEM VAREJO LTDA</t>
  </si>
  <si>
    <t>NF. SERVIÇOS 20 - ALEXANDRE CESAR MARCOS ROSSETI</t>
  </si>
  <si>
    <t>NF. SERVIÇOS 19 - ALEXANDRE CESAR MARCOS ROSSETI</t>
  </si>
  <si>
    <t>COMPRA  CONF. N.FISCAL  N. 24255 - NACONTATOTEM VAREJO LTDA</t>
  </si>
  <si>
    <t>NF. SERVIÇOS 138 - EVERTON HENRIQUE BRAUNA BONAVINA</t>
  </si>
  <si>
    <t>COMPRA  CONF. N.FISCAL  N. 24312 - NACONTATOTEM VAREJO LTDA</t>
  </si>
  <si>
    <t>18/07/2023</t>
  </si>
  <si>
    <t>COMPRA  CONF. N.FISCAL  N. 27643 - AMAURI ALVES FERREIRA MAQUINAS EPP</t>
  </si>
  <si>
    <t>25/07/2023</t>
  </si>
  <si>
    <t>REEMBOLSO DA VIAGEM PARA SP MANOEL DE ARAUJO SOBRINHO</t>
  </si>
  <si>
    <t>Depreciação do período : 07/2023</t>
  </si>
  <si>
    <t>VR. A SER PAGO REF. 07/2023 INSS S/REMUNERAÇÃO AUTONOMOS</t>
  </si>
  <si>
    <t>VR. A SER PAGO REF. 07/2023 REF. REMUNERAÇÃO DOS DIRETORES</t>
  </si>
  <si>
    <t>11/07/2023</t>
  </si>
  <si>
    <t>PAGTO REF. TARIFA MANUTENÇÃO CONTA ATIVA</t>
  </si>
  <si>
    <t>PAGTO REF. TARIFA DE COBRANÇA</t>
  </si>
  <si>
    <t>IRRF S/RENDIMENTO RDC 07/2023</t>
  </si>
  <si>
    <t>PAGTO REF. PIS/COFINS/CSLL/IRPJ PARCELA 12/35</t>
  </si>
  <si>
    <t>PAGTO REF. ENCARGOS TRIBUTOS VENCIDOS PARCELAMENTO IRPJ PARCELA 54/60</t>
  </si>
  <si>
    <t>PAGTO REF. ENCARGOS SOBRE TRIBUTOS PARCELAMENTO IRPJ PARCELA 29/33</t>
  </si>
  <si>
    <t>VR. A SER PAGO REF. 07/2023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</si>
</sst>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#,###,###,##0.00;\(#,###,###,##0.00\)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FF"/>
        <bgColor indexed="64"/>
      </patternFill>
    </fill>
  </fills>
  <borders count="12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 style="double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43" fontId="3" fillId="0" borderId="0" applyFont="0" applyFill="0" applyBorder="0" applyAlignment="0" applyProtection="0"/>
  </cellStyleXfs>
  <cellXfs count="54">
    <xf numFmtId="0" fontId="0" fillId="0" borderId="0" xfId="0"/>
    <xf numFmtId="0" fontId="1" fillId="0" borderId="0" xfId="0" applyFont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4" fontId="0" fillId="0" borderId="0" xfId="0" applyNumberFormat="1"/>
    <xf numFmtId="0" fontId="1" fillId="0" borderId="1" xfId="0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2" borderId="0" xfId="0" applyFill="1"/>
    <xf numFmtId="0" fontId="1" fillId="2" borderId="0" xfId="0" applyFont="1" applyFill="1"/>
    <xf numFmtId="0" fontId="1" fillId="0" borderId="0" xfId="0" applyFont="1" applyAlignment="1">
      <alignment horizontal="center"/>
    </xf>
    <xf numFmtId="0" fontId="1" fillId="0" borderId="6" xfId="0" applyFont="1" applyBorder="1"/>
    <xf numFmtId="0" fontId="1" fillId="0" borderId="7" xfId="0" applyFont="1" applyBorder="1"/>
    <xf numFmtId="4" fontId="2" fillId="0" borderId="0" xfId="1" applyNumberFormat="1" applyAlignment="1">
      <alignment horizontal="center"/>
    </xf>
    <xf numFmtId="0" fontId="1" fillId="0" borderId="9" xfId="0" applyFont="1" applyBorder="1"/>
    <xf numFmtId="0" fontId="1" fillId="0" borderId="9" xfId="0" applyFont="1" applyBorder="1" applyAlignment="1">
      <alignment horizontal="center"/>
    </xf>
    <xf numFmtId="0" fontId="1" fillId="0" borderId="2" xfId="0" applyFont="1" applyBorder="1"/>
    <xf numFmtId="0" fontId="2" fillId="0" borderId="10" xfId="1" applyBorder="1" applyAlignment="1">
      <alignment horizontal="center" vertical="center"/>
    </xf>
    <xf numFmtId="0" fontId="0" fillId="0" borderId="10" xfId="0" applyBorder="1"/>
    <xf numFmtId="49" fontId="0" fillId="0" borderId="0" xfId="0" applyNumberFormat="1" applyFill="1" applyBorder="1" applyAlignment="1">
      <alignment horizontal="right"/>
    </xf>
    <xf numFmtId="0" fontId="2" fillId="0" borderId="10" xfId="1" applyBorder="1" applyAlignment="1">
      <alignment horizontal="center"/>
    </xf>
    <xf numFmtId="4" fontId="0" fillId="0" borderId="10" xfId="0" applyNumberFormat="1" applyBorder="1"/>
    <xf numFmtId="4" fontId="0" fillId="0" borderId="10" xfId="0" applyNumberFormat="1" applyBorder="1" applyAlignment="1">
      <alignment vertical="center"/>
    </xf>
    <xf numFmtId="4" fontId="1" fillId="0" borderId="0" xfId="0" applyNumberFormat="1" applyFont="1"/>
    <xf numFmtId="0" fontId="1" fillId="0" borderId="0" xfId="0" applyFont="1" applyAlignment="1">
      <alignment horizontal="right"/>
    </xf>
    <xf numFmtId="14" fontId="0" fillId="0" borderId="10" xfId="0" applyNumberFormat="1" applyBorder="1" applyAlignment="1">
      <alignment horizontal="left"/>
    </xf>
    <xf numFmtId="0" fontId="0" fillId="0" borderId="10" xfId="0" applyBorder="1" applyAlignment="1">
      <alignment horizontal="left" wrapText="1"/>
    </xf>
    <xf numFmtId="14" fontId="0" fillId="0" borderId="10" xfId="0" applyNumberFormat="1" applyBorder="1" applyAlignment="1">
      <alignment horizontal="left" vertical="center"/>
    </xf>
    <xf numFmtId="43" fontId="0" fillId="0" borderId="10" xfId="2" applyFont="1" applyBorder="1" applyAlignment="1">
      <alignment vertical="center"/>
    </xf>
    <xf numFmtId="49" fontId="0" fillId="0" borderId="10" xfId="0" applyNumberFormat="1" applyBorder="1"/>
    <xf numFmtId="4" fontId="0" fillId="0" borderId="10" xfId="0" applyNumberFormat="1" applyBorder="1" applyAlignment="1">
      <alignment horizontal="right"/>
    </xf>
    <xf numFmtId="0" fontId="0" fillId="0" borderId="0" xfId="0" applyBorder="1" applyAlignment="1">
      <alignment horizontal="left" wrapText="1"/>
    </xf>
    <xf numFmtId="14" fontId="0" fillId="0" borderId="0" xfId="0" applyNumberFormat="1" applyBorder="1" applyAlignment="1">
      <alignment horizontal="left" vertical="center"/>
    </xf>
    <xf numFmtId="43" fontId="0" fillId="0" borderId="0" xfId="2" applyFont="1" applyBorder="1" applyAlignment="1">
      <alignment vertical="center"/>
    </xf>
    <xf numFmtId="0" fontId="2" fillId="0" borderId="0" xfId="1" applyBorder="1" applyAlignment="1">
      <alignment horizontal="center" vertical="center"/>
    </xf>
    <xf numFmtId="0" fontId="0" fillId="0" borderId="10" xfId="0" applyBorder="1" applyAlignment="1">
      <alignment vertical="center" wrapText="1"/>
    </xf>
    <xf numFmtId="0" fontId="0" fillId="0" borderId="10" xfId="0" applyBorder="1" applyAlignment="1">
      <alignment horizontal="left" vertical="center" wrapText="1"/>
    </xf>
    <xf numFmtId="0" fontId="0" fillId="0" borderId="0" xfId="0" applyAlignment="1">
      <alignment vertical="center"/>
    </xf>
    <xf numFmtId="0" fontId="0" fillId="0" borderId="10" xfId="0" applyBorder="1" applyAlignment="1">
      <alignment vertical="center"/>
    </xf>
    <xf numFmtId="14" fontId="0" fillId="0" borderId="0" xfId="0" applyNumberFormat="1" applyAlignment="1">
      <alignment horizontal="center" vertical="center"/>
    </xf>
    <xf numFmtId="4" fontId="0" fillId="0" borderId="0" xfId="0" applyNumberFormat="1" applyAlignment="1">
      <alignment vertical="center"/>
    </xf>
    <xf numFmtId="49" fontId="0" fillId="0" borderId="0" xfId="0" applyNumberFormat="1" applyFill="1" applyBorder="1" applyAlignment="1">
      <alignment horizontal="right" vertical="center"/>
    </xf>
    <xf numFmtId="49" fontId="0" fillId="0" borderId="10" xfId="0" applyNumberFormat="1" applyBorder="1" applyAlignment="1">
      <alignment vertical="center"/>
    </xf>
    <xf numFmtId="0" fontId="2" fillId="0" borderId="0" xfId="1"/>
    <xf numFmtId="4" fontId="0" fillId="0" borderId="0" xfId="0" applyNumberFormat="1" applyAlignment="1">
      <alignment horizontal="right"/>
    </xf>
    <xf numFmtId="164" fontId="0" fillId="3" borderId="0" xfId="0" applyNumberFormat="1" applyFont="1" applyFill="1" applyBorder="1" applyAlignment="1">
      <alignment vertical="top"/>
    </xf>
    <xf numFmtId="0" fontId="0" fillId="0" borderId="0" xfId="0" applyAlignment="1">
      <alignment horizontal="right"/>
    </xf>
    <xf numFmtId="14" fontId="0" fillId="0" borderId="0" xfId="0" applyNumberFormat="1"/>
    <xf numFmtId="0" fontId="0" fillId="3" borderId="11" xfId="0" applyFont="1" applyFill="1" applyBorder="1" applyAlignment="1">
      <alignment horizontal="left" vertical="top" wrapText="1"/>
    </xf>
  </cellXfs>
  <cellStyles count="3">
    <cellStyle name="Hiperlink" xfId="1" builtinId="8"/>
    <cellStyle name="Normal" xfId="0" builtinId="0"/>
    <cellStyle name="Vírgula" xfId="2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theme" Target="theme/theme1.xml"/><Relationship Id="rId30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transparencia.moradaturismoeventos.com.br/Arquivos/Transparencias/2/2/2023/PDF/0723-644.pdf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://transparencia.moradaturismoeventos.com.br/Arquivos/Transparencias/2/2/2023/PDF/0723-645.pdf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hyperlink" Target="http://transparencia.moradaturismoeventos.com.br/Arquivos/Transparencias/2/2/2023/PDF/0723-595.pdf" TargetMode="External"/><Relationship Id="rId2" Type="http://schemas.openxmlformats.org/officeDocument/2006/relationships/hyperlink" Target="http://transparencia.moradaturismoeventos.com.br/Arquivos/Transparencias/2/2/2023/PDF/0723-593.pdf" TargetMode="External"/><Relationship Id="rId1" Type="http://schemas.openxmlformats.org/officeDocument/2006/relationships/hyperlink" Target="http://transparencia.moradaturismoeventos.com.br/Arquivos/Transparencias/2/2/2023/PDF/0723-593.pdf" TargetMode="External"/><Relationship Id="rId5" Type="http://schemas.openxmlformats.org/officeDocument/2006/relationships/printerSettings" Target="../printerSettings/printerSettings4.bin"/><Relationship Id="rId4" Type="http://schemas.openxmlformats.org/officeDocument/2006/relationships/hyperlink" Target="http://transparencia.moradaturismoeventos.com.br/Arquivos/Transparencias/2/2/2023/PDF/0723-595.pdf" TargetMode="Externa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hyperlink" Target="http://transparencia.moradaturismoeventos.com.br/Arquivos/Transparencias/2/2/2023/PDF/0723-599.pdf" TargetMode="External"/><Relationship Id="rId13" Type="http://schemas.openxmlformats.org/officeDocument/2006/relationships/hyperlink" Target="http://transparencia.moradaturismoeventos.com.br/Arquivos/Transparencias/2/2/2023/PDF/0723-602.pdf" TargetMode="External"/><Relationship Id="rId18" Type="http://schemas.openxmlformats.org/officeDocument/2006/relationships/hyperlink" Target="http://transparencia.moradaturismoeventos.com.br/Arquivos/Transparencias/2/2/2023/PDF/0723-604.pdf" TargetMode="External"/><Relationship Id="rId3" Type="http://schemas.openxmlformats.org/officeDocument/2006/relationships/hyperlink" Target="http://transparencia.moradaturismoeventos.com.br/Arquivos/Transparencias/2/2/2023/PDF/0723-597.pdf" TargetMode="External"/><Relationship Id="rId21" Type="http://schemas.openxmlformats.org/officeDocument/2006/relationships/hyperlink" Target="http://transparencia.moradaturismoeventos.com.br/Arquivos/Transparencias/2/2/2023/PDF/0723-605.pdf" TargetMode="External"/><Relationship Id="rId7" Type="http://schemas.openxmlformats.org/officeDocument/2006/relationships/hyperlink" Target="http://transparencia.moradaturismoeventos.com.br/Arquivos/Transparencias/2/2/2023/PDF/0723-599.pdf" TargetMode="External"/><Relationship Id="rId12" Type="http://schemas.openxmlformats.org/officeDocument/2006/relationships/hyperlink" Target="http://transparencia.moradaturismoeventos.com.br/Arquivos/Transparencias/2/2/2023/PDF/0723-601.pdf" TargetMode="External"/><Relationship Id="rId17" Type="http://schemas.openxmlformats.org/officeDocument/2006/relationships/hyperlink" Target="http://transparencia.moradaturismoeventos.com.br/Arquivos/Transparencias/2/2/2023/PDF/0723-603.pdf" TargetMode="External"/><Relationship Id="rId2" Type="http://schemas.openxmlformats.org/officeDocument/2006/relationships/hyperlink" Target="http://transparencia.moradaturismoeventos.com.br/Arquivos/Transparencias/2/2/2023/PDF/0723-594.pdf" TargetMode="External"/><Relationship Id="rId16" Type="http://schemas.openxmlformats.org/officeDocument/2006/relationships/hyperlink" Target="http://transparencia.moradaturismoeventos.com.br/Arquivos/Transparencias/2/2/2023/PDF/0723-603.pdf" TargetMode="External"/><Relationship Id="rId20" Type="http://schemas.openxmlformats.org/officeDocument/2006/relationships/hyperlink" Target="http://transparencia.moradaturismoeventos.com.br/Arquivos/Transparencias/2/2/2023/PDF/0723-605.pdf" TargetMode="External"/><Relationship Id="rId1" Type="http://schemas.openxmlformats.org/officeDocument/2006/relationships/hyperlink" Target="http://transparencia.moradaturismoeventos.com.br/Arquivos/Transparencias/2/2/2023/PDF/0723-594.pdf" TargetMode="External"/><Relationship Id="rId6" Type="http://schemas.openxmlformats.org/officeDocument/2006/relationships/hyperlink" Target="http://transparencia.moradaturismoeventos.com.br/Arquivos/Transparencias/2/2/2023/PDF/0723-598.pdf" TargetMode="External"/><Relationship Id="rId11" Type="http://schemas.openxmlformats.org/officeDocument/2006/relationships/hyperlink" Target="http://transparencia.moradaturismoeventos.com.br/Arquivos/Transparencias/2/2/2023/PDF/0723-601.pdf" TargetMode="External"/><Relationship Id="rId24" Type="http://schemas.openxmlformats.org/officeDocument/2006/relationships/printerSettings" Target="../printerSettings/printerSettings5.bin"/><Relationship Id="rId5" Type="http://schemas.openxmlformats.org/officeDocument/2006/relationships/hyperlink" Target="http://transparencia.moradaturismoeventos.com.br/Arquivos/Transparencias/2/2/2023/PDF/0723-598.pdf" TargetMode="External"/><Relationship Id="rId15" Type="http://schemas.openxmlformats.org/officeDocument/2006/relationships/hyperlink" Target="http://transparencia.moradaturismoeventos.com.br/Arquivos/Transparencias/2/2/2023/PDF/0723-602.pdf" TargetMode="External"/><Relationship Id="rId23" Type="http://schemas.openxmlformats.org/officeDocument/2006/relationships/hyperlink" Target="http://transparencia.moradaturismoeventos.com.br/Arquivos/Transparencias/2/2/2023/PDF/0723-606.pdf" TargetMode="External"/><Relationship Id="rId10" Type="http://schemas.openxmlformats.org/officeDocument/2006/relationships/hyperlink" Target="http://transparencia.moradaturismoeventos.com.br/Arquivos/Transparencias/2/2/2023/PDF/0723-600.pdf" TargetMode="External"/><Relationship Id="rId19" Type="http://schemas.openxmlformats.org/officeDocument/2006/relationships/hyperlink" Target="http://transparencia.moradaturismoeventos.com.br/Arquivos/Transparencias/2/2/2023/PDF/0723-604.pdf" TargetMode="External"/><Relationship Id="rId4" Type="http://schemas.openxmlformats.org/officeDocument/2006/relationships/hyperlink" Target="http://transparencia.moradaturismoeventos.com.br/Arquivos/Transparencias/2/2/2023/PDF/0723-597.pdf" TargetMode="External"/><Relationship Id="rId9" Type="http://schemas.openxmlformats.org/officeDocument/2006/relationships/hyperlink" Target="http://transparencia.moradaturismoeventos.com.br/Arquivos/Transparencias/2/2/2023/PDF/0723-600.pdf" TargetMode="External"/><Relationship Id="rId14" Type="http://schemas.openxmlformats.org/officeDocument/2006/relationships/hyperlink" Target="http://transparencia.moradaturismoeventos.com.br/Arquivos/Transparencias/2/2/2023/PDF/0723-602.pdf" TargetMode="External"/><Relationship Id="rId22" Type="http://schemas.openxmlformats.org/officeDocument/2006/relationships/hyperlink" Target="http://transparencia.moradaturismoeventos.com.br/Arquivos/Transparencias/2/2/2023/PDF/0723-606.pdf" TargetMode="Externa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hyperlink" Target="http://transparencia.moradaturismoeventos.com.br/Arquivos/Transparencias/2/2/2023/PDF/0723-587.pdf" TargetMode="External"/><Relationship Id="rId3" Type="http://schemas.openxmlformats.org/officeDocument/2006/relationships/hyperlink" Target="http://transparencia.moradaturismoeventos.com.br/Arquivos/Transparencias/2/2/2023/PDF/0723-586.pdf" TargetMode="External"/><Relationship Id="rId7" Type="http://schemas.openxmlformats.org/officeDocument/2006/relationships/hyperlink" Target="http://transparencia.moradaturismoeventos.com.br/Arquivos/Transparencias/2/2/2023/PDF/0723-592.pdf" TargetMode="External"/><Relationship Id="rId2" Type="http://schemas.openxmlformats.org/officeDocument/2006/relationships/hyperlink" Target="http://transparencia.moradaturismoeventos.com.br/Arquivos/Transparencias/2/2/2023/PDF/0723-588.pdf" TargetMode="External"/><Relationship Id="rId1" Type="http://schemas.openxmlformats.org/officeDocument/2006/relationships/hyperlink" Target="http://transparencia.moradaturismoeventos.com.br/Arquivos/Transparencias/2/2/2023/PDF/0723-585.pdf" TargetMode="External"/><Relationship Id="rId6" Type="http://schemas.openxmlformats.org/officeDocument/2006/relationships/hyperlink" Target="http://transparencia.moradaturismoeventos.com.br/Arquivos/Transparencias/2/2/2023/PDF/0723-589.pdf" TargetMode="External"/><Relationship Id="rId5" Type="http://schemas.openxmlformats.org/officeDocument/2006/relationships/hyperlink" Target="http://transparencia.moradaturismoeventos.com.br/Arquivos/Transparencias/2/2/2023/PDF/0723-591.pdf" TargetMode="External"/><Relationship Id="rId10" Type="http://schemas.openxmlformats.org/officeDocument/2006/relationships/printerSettings" Target="../printerSettings/printerSettings6.bin"/><Relationship Id="rId4" Type="http://schemas.openxmlformats.org/officeDocument/2006/relationships/hyperlink" Target="http://transparencia.moradaturismoeventos.com.br/Arquivos/Transparencias/2/2/2023/PDF/0723-588.pdf" TargetMode="External"/><Relationship Id="rId9" Type="http://schemas.openxmlformats.org/officeDocument/2006/relationships/hyperlink" Target="http://transparencia.moradaturismoeventos.com.br/Arquivos/Transparencias/2/2/2023/PDF/0723-590.pdf" TargetMode="Externa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.bin"/><Relationship Id="rId1" Type="http://schemas.openxmlformats.org/officeDocument/2006/relationships/hyperlink" Target="http://transparencia.moradaturismoeventos.com.br/Arquivos/Transparencias/2/2/2023/PDF/0723-618.pdf" TargetMode="Externa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hyperlink" Target="http://transparencia.moradaturismoeventos.com.br/Arquivos/Transparencias/2/2/2023/PDF/0723-617.pdf" TargetMode="Externa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.bin"/><Relationship Id="rId1" Type="http://schemas.openxmlformats.org/officeDocument/2006/relationships/hyperlink" Target="http://transparencia.moradaturismoeventos.com.br/Arquivos/Transparencias/2/2/2023/PDF/0723-610.pdf" TargetMode="Externa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hyperlink" Target="http://transparencia.moradaturismoeventos.com.br/Arquivos/Transparencias/2/2/2023/PDF/0723-511.pdf" TargetMode="External"/><Relationship Id="rId2" Type="http://schemas.openxmlformats.org/officeDocument/2006/relationships/hyperlink" Target="http://transparencia.moradaturismoeventos.com.br/Arquivos/Transparencias/2/2/2023/PDF/0723-487.pdf" TargetMode="External"/><Relationship Id="rId1" Type="http://schemas.openxmlformats.org/officeDocument/2006/relationships/hyperlink" Target="http://transparencia.moradaturismoeventos.com.br/Arquivos/Transparencias/2/2/2023/PDF/0723-487.pdf" TargetMode="External"/><Relationship Id="rId6" Type="http://schemas.openxmlformats.org/officeDocument/2006/relationships/printerSettings" Target="../printerSettings/printerSettings10.bin"/><Relationship Id="rId5" Type="http://schemas.openxmlformats.org/officeDocument/2006/relationships/hyperlink" Target="http://transparencia.moradaturismoeventos.com.br/Arquivos/Transparencias/2/2/2023/PDF/0723-532.pdf" TargetMode="External"/><Relationship Id="rId4" Type="http://schemas.openxmlformats.org/officeDocument/2006/relationships/hyperlink" Target="http://transparencia.moradaturismoeventos.com.br/Arquivos/Transparencias/2/2/2023/PDF/0723-531.pdf" TargetMode="Externa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hyperlink" Target="http://transparencia.moradaturismoeventos.com.br/Arquivos/Transparencias/2/2/2023/PDF/0723-642.pdf" TargetMode="External"/><Relationship Id="rId2" Type="http://schemas.openxmlformats.org/officeDocument/2006/relationships/hyperlink" Target="http://transparencia.moradaturismoeventos.com.br/Arquivos/Transparencias/2/2/2023/PDF/0623-638.pdf" TargetMode="External"/><Relationship Id="rId1" Type="http://schemas.openxmlformats.org/officeDocument/2006/relationships/hyperlink" Target="http://transparencia.moradaturismoeventos.com.br/Arquivos/Transparencias/2/2/2023/PDF/0723-638.pdf" TargetMode="External"/><Relationship Id="rId5" Type="http://schemas.openxmlformats.org/officeDocument/2006/relationships/printerSettings" Target="../printerSettings/printerSettings11.bin"/><Relationship Id="rId4" Type="http://schemas.openxmlformats.org/officeDocument/2006/relationships/hyperlink" Target="http://transparencia.moradaturismoeventos.com.br/Arquivos/Transparencias/2/2/2023/PDF/0723-542.pdf" TargetMode="Externa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2.bin"/><Relationship Id="rId2" Type="http://schemas.openxmlformats.org/officeDocument/2006/relationships/hyperlink" Target="http://transparencia.moradaturismoeventos.com.br/Arquivos/Transparencias/2/2/2023/PDF/0723-639.pdf" TargetMode="External"/><Relationship Id="rId1" Type="http://schemas.openxmlformats.org/officeDocument/2006/relationships/hyperlink" Target="http://transparencia.moradaturismoeventos.com.br/Arquivos/Transparencias/2/2/2023/PDF/0723-616.pdf" TargetMode="External"/></Relationships>
</file>

<file path=xl/worksheets/_rels/sheet13.xml.rels><?xml version="1.0" encoding="UTF-8" standalone="yes"?>
<Relationships xmlns="http://schemas.openxmlformats.org/package/2006/relationships"><Relationship Id="rId8" Type="http://schemas.openxmlformats.org/officeDocument/2006/relationships/hyperlink" Target="http://transparencia.moradaturismoeventos.com.br/Arquivos/Transparencias/2/2/2023/PDF/0723-631.pdf" TargetMode="External"/><Relationship Id="rId13" Type="http://schemas.openxmlformats.org/officeDocument/2006/relationships/hyperlink" Target="http://transparencia.moradaturismoeventos.com.br/Arquivos/Transparencias/2/2/2023/PDF/0723-612.pdf" TargetMode="External"/><Relationship Id="rId18" Type="http://schemas.openxmlformats.org/officeDocument/2006/relationships/hyperlink" Target="http://transparencia.moradaturismoeventos.com.br/Arquivos/Transparencias/2/2/2023/PDF/0723-614.pdf" TargetMode="External"/><Relationship Id="rId3" Type="http://schemas.openxmlformats.org/officeDocument/2006/relationships/hyperlink" Target="http://transparencia.moradaturismoeventos.com.br/Arquivos/Transparencias/2/2/2023/PDF/0723-627.pdf" TargetMode="External"/><Relationship Id="rId7" Type="http://schemas.openxmlformats.org/officeDocument/2006/relationships/hyperlink" Target="http://transparencia.moradaturismoeventos.com.br/Arquivos/Transparencias/2/2/2023/PDF/0723-628.pdf" TargetMode="External"/><Relationship Id="rId12" Type="http://schemas.openxmlformats.org/officeDocument/2006/relationships/hyperlink" Target="http://transparencia.moradaturismoeventos.com.br/Arquivos/Transparencias/2/2/2023/PDF/0723-615.pdf" TargetMode="External"/><Relationship Id="rId17" Type="http://schemas.openxmlformats.org/officeDocument/2006/relationships/hyperlink" Target="http://transparencia.moradaturismoeventos.com.br/Arquivos/Transparencias/2/2/2023/PDF/0723-636.pdf" TargetMode="External"/><Relationship Id="rId2" Type="http://schemas.openxmlformats.org/officeDocument/2006/relationships/hyperlink" Target="http://transparencia.moradaturismoeventos.com.br/Arquivos/Transparencias/2/2/2023/PDF/0723-626.pdf" TargetMode="External"/><Relationship Id="rId16" Type="http://schemas.openxmlformats.org/officeDocument/2006/relationships/hyperlink" Target="http://transparencia.moradaturismoeventos.com.br/Arquivos/Transparencias/2/2/2023/PDF/0723-613.pdf" TargetMode="External"/><Relationship Id="rId1" Type="http://schemas.openxmlformats.org/officeDocument/2006/relationships/hyperlink" Target="http://transparencia.moradaturismoeventos.com.br/Arquivos/Transparencias/2/2/2023/PDF/0723-626.pdf" TargetMode="External"/><Relationship Id="rId6" Type="http://schemas.openxmlformats.org/officeDocument/2006/relationships/hyperlink" Target="http://transparencia.moradaturismoeventos.com.br/Arquivos/Transparencias/2/2/2023/PDF/0723-633.pdf" TargetMode="External"/><Relationship Id="rId11" Type="http://schemas.openxmlformats.org/officeDocument/2006/relationships/hyperlink" Target="http://transparencia.moradaturismoeventos.com.br/Arquivos/Transparencias/2/2/2023/PDF/0723-611.pdf" TargetMode="External"/><Relationship Id="rId5" Type="http://schemas.openxmlformats.org/officeDocument/2006/relationships/hyperlink" Target="http://transparencia.moradaturismoeventos.com.br/Arquivos/Transparencias/2/2/2023/PDF/0723-637.pdf" TargetMode="External"/><Relationship Id="rId15" Type="http://schemas.openxmlformats.org/officeDocument/2006/relationships/hyperlink" Target="http://transparencia.moradaturismoeventos.com.br/Arquivos/Transparencias/2/2/2023/PDF/0723-630.pdf" TargetMode="External"/><Relationship Id="rId10" Type="http://schemas.openxmlformats.org/officeDocument/2006/relationships/hyperlink" Target="http://transparencia.moradaturismoeventos.com.br/Arquivos/Transparencias/2/2/2023/PDF/0723-608.pdf" TargetMode="External"/><Relationship Id="rId19" Type="http://schemas.openxmlformats.org/officeDocument/2006/relationships/printerSettings" Target="../printerSettings/printerSettings13.bin"/><Relationship Id="rId4" Type="http://schemas.openxmlformats.org/officeDocument/2006/relationships/hyperlink" Target="http://transparencia.moradaturismoeventos.com.br/Arquivos/Transparencias/2/2/2023/PDF/0723-635.pdf" TargetMode="External"/><Relationship Id="rId9" Type="http://schemas.openxmlformats.org/officeDocument/2006/relationships/hyperlink" Target="http://transparencia.moradaturismoeventos.com.br/Arquivos/Transparencias/2/2/2023/PDF/0723-640.pdf" TargetMode="External"/><Relationship Id="rId14" Type="http://schemas.openxmlformats.org/officeDocument/2006/relationships/hyperlink" Target="http://transparencia.moradaturismoeventos.com.br/Arquivos/Transparencias/2/2/2023/PDF/0723-629.pdf" TargetMode="Externa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4.bin"/><Relationship Id="rId2" Type="http://schemas.openxmlformats.org/officeDocument/2006/relationships/hyperlink" Target="http://transparencia.moradaturismoeventos.com.br/Arquivos/Transparencias/2/2/2023/PDF/0623-339.pdf" TargetMode="External"/><Relationship Id="rId1" Type="http://schemas.openxmlformats.org/officeDocument/2006/relationships/hyperlink" Target="http://transparencia.moradaturismoeventos.com.br/Arquivos/Transparencias/2/2/2023/PDF/0723-607.pdf" TargetMode="External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hyperlink" Target="http://transparencia.moradaturismoeventos.com.br/Arquivos/Transparencias/2/2/2023/PDF/0723-582.pdf" TargetMode="External"/><Relationship Id="rId2" Type="http://schemas.openxmlformats.org/officeDocument/2006/relationships/hyperlink" Target="http://transparencia.moradaturismoeventos.com.br/Arquivos/Transparencias/2/2/2023/PDF/0723-486.pdf" TargetMode="External"/><Relationship Id="rId1" Type="http://schemas.openxmlformats.org/officeDocument/2006/relationships/hyperlink" Target="http://transparencia.moradaturismoeventos.com.br/Arquivos/Transparencias/2/2/2023/PDF/0623-351.pdf" TargetMode="External"/><Relationship Id="rId4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hyperlink" Target="http://transparencia.moradaturismoeventos.com.br/Arquivos/Transparencias/2/2/2023/PDF/0723-632.pdf" TargetMode="External"/><Relationship Id="rId2" Type="http://schemas.openxmlformats.org/officeDocument/2006/relationships/hyperlink" Target="http://transparencia.moradaturismoeventos.com.br/Arquivos/Transparencias/2/2/2023/PDF/0723-625.pdf" TargetMode="External"/><Relationship Id="rId1" Type="http://schemas.openxmlformats.org/officeDocument/2006/relationships/hyperlink" Target="http://transparencia.moradaturismoeventos.com.br/Arquivos/Transparencias/2/2/2023/PDF/0723-625.pdf" TargetMode="External"/><Relationship Id="rId5" Type="http://schemas.openxmlformats.org/officeDocument/2006/relationships/printerSettings" Target="../printerSettings/printerSettings16.bin"/><Relationship Id="rId4" Type="http://schemas.openxmlformats.org/officeDocument/2006/relationships/hyperlink" Target="http://transparencia.moradaturismoeventos.com.br/Arquivos/Transparencias/2/2/2023/PDF/0723-643.pdf" TargetMode="External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openxmlformats.org/officeDocument/2006/relationships/hyperlink" Target="http://transparencia.moradaturismoeventos.com.br/Arquivos/Transparencias/2/2/2023/PDF/0723-609.pdf" TargetMode="External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hyperlink" Target="http://transparencia.moradaturismoeventos.com.br/Arquivos/Transparencias/2/2/2023/PDF/0723-558.pdf" TargetMode="External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9.bin"/><Relationship Id="rId2" Type="http://schemas.openxmlformats.org/officeDocument/2006/relationships/hyperlink" Target="http://transparencia.moradaturismoeventos.com.br/Arquivos/Transparencias/2/2/2023/PDF/0723-655.pdf" TargetMode="External"/><Relationship Id="rId1" Type="http://schemas.openxmlformats.org/officeDocument/2006/relationships/hyperlink" Target="http://transparencia.moradaturismoeventos.com.br/Arquivos/Transparencias/2/2/2023/PDF/0723-655.pdf" TargetMode="External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0.bin"/><Relationship Id="rId2" Type="http://schemas.openxmlformats.org/officeDocument/2006/relationships/hyperlink" Target="http://transparencia.moradaturismoeventos.com.br/Arquivos/Transparencias/2/2/2023/PDF/0723-657.pdf" TargetMode="External"/><Relationship Id="rId1" Type="http://schemas.openxmlformats.org/officeDocument/2006/relationships/hyperlink" Target="http://transparencia.moradaturismoeventos.com.br/Arquivos/Transparencias/2/2/2023/PDF/0723-657.pdf" TargetMode="External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openxmlformats.org/officeDocument/2006/relationships/hyperlink" Target="http://transparencia.moradaturismoeventos.com.br/Arquivos/Transparencias/2/2/2023/PDF/0723-519.pdf" TargetMode="External"/></Relationships>
</file>

<file path=xl/worksheets/_rels/sheet2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2.bin"/><Relationship Id="rId2" Type="http://schemas.openxmlformats.org/officeDocument/2006/relationships/hyperlink" Target="http://transparencia.moradaturismoeventos.com.br/Arquivos/Transparencias/2/2/2023/PDF/0723-574.pdf" TargetMode="External"/><Relationship Id="rId1" Type="http://schemas.openxmlformats.org/officeDocument/2006/relationships/hyperlink" Target="http://transparencia.moradaturismoeventos.com.br/Arquivos/Transparencias/2/2/2023/PDF/0723-574.pdf" TargetMode="External"/></Relationships>
</file>

<file path=xl/worksheets/_rels/sheet2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3.bin"/><Relationship Id="rId2" Type="http://schemas.openxmlformats.org/officeDocument/2006/relationships/hyperlink" Target="http://transparencia.moradaturismoeventos.com.br/Arquivos/Transparencias/2/2/2023/PDF/0723-478.pdf" TargetMode="External"/><Relationship Id="rId1" Type="http://schemas.openxmlformats.org/officeDocument/2006/relationships/hyperlink" Target="http://transparencia.moradaturismoeventos.com.br/Arquivos/Transparencias/2/2/2023/PDF/0723-478.pdf" TargetMode="External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hyperlink" Target="http://transparencia.moradaturismoeventos.com.br/Arquivos/Transparencias/2/2/2023/PDF/0723-584.pdf" TargetMode="External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openxmlformats.org/officeDocument/2006/relationships/hyperlink" Target="http://transparencia.moradaturismoeventos.com.br/Arquivos/Transparencias/2/2/2023/PDF/0723-647.pdf" TargetMode="External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hyperlink" Target="http://transparencia.moradaturismoeventos.com.br/Arquivos/Transparencias/2/2/2023/PDF/0723-646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B1:G61"/>
  <sheetViews>
    <sheetView showGridLines="0" tabSelected="1" zoomScaleNormal="100" workbookViewId="0">
      <pane ySplit="5" topLeftCell="A6" activePane="bottomLeft" state="frozen"/>
      <selection activeCell="C38" sqref="C38"/>
      <selection pane="bottomLeft" activeCell="K13" sqref="K13"/>
    </sheetView>
  </sheetViews>
  <sheetFormatPr defaultRowHeight="15" x14ac:dyDescent="0.25"/>
  <cols>
    <col min="1" max="1" width="1.5703125" customWidth="1"/>
    <col min="2" max="3" width="3.5703125" customWidth="1"/>
    <col min="4" max="4" width="41.28515625" customWidth="1"/>
    <col min="5" max="5" width="13.85546875" customWidth="1"/>
    <col min="6" max="6" width="9.14062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6"/>
      <c r="G2" s="7"/>
    </row>
    <row r="3" spans="2:7" x14ac:dyDescent="0.25">
      <c r="B3" s="8" t="s">
        <v>1</v>
      </c>
      <c r="C3" s="9"/>
      <c r="D3" s="9"/>
      <c r="E3" s="9"/>
      <c r="F3" s="9"/>
      <c r="G3" s="10"/>
    </row>
    <row r="4" spans="2:7" ht="15.75" thickBot="1" x14ac:dyDescent="0.3">
      <c r="B4" s="16" t="s">
        <v>93</v>
      </c>
      <c r="C4" s="17"/>
      <c r="D4" s="17"/>
      <c r="E4" s="11"/>
      <c r="F4" s="11"/>
      <c r="G4" s="12"/>
    </row>
    <row r="5" spans="2:7" ht="15.75" thickBot="1" x14ac:dyDescent="0.3">
      <c r="B5" s="19"/>
      <c r="C5" s="19"/>
      <c r="D5" s="19"/>
      <c r="E5" s="20" t="s">
        <v>24</v>
      </c>
      <c r="F5" s="20" t="s">
        <v>8</v>
      </c>
      <c r="G5" s="20"/>
    </row>
    <row r="6" spans="2:7" ht="15.75" thickTop="1" x14ac:dyDescent="0.25">
      <c r="B6" s="1" t="s">
        <v>4</v>
      </c>
      <c r="C6" s="1"/>
      <c r="E6" s="15"/>
      <c r="F6" s="15"/>
      <c r="G6" s="15"/>
    </row>
    <row r="7" spans="2:7" x14ac:dyDescent="0.25">
      <c r="C7" s="1" t="s">
        <v>25</v>
      </c>
      <c r="D7" t="s">
        <v>2</v>
      </c>
      <c r="E7" s="4">
        <v>2514</v>
      </c>
      <c r="F7" s="18" t="s">
        <v>22</v>
      </c>
    </row>
    <row r="8" spans="2:7" x14ac:dyDescent="0.25">
      <c r="C8" s="1" t="s">
        <v>26</v>
      </c>
      <c r="D8" t="s">
        <v>3</v>
      </c>
      <c r="E8" s="4">
        <v>544.70000000000005</v>
      </c>
      <c r="F8" s="18" t="s">
        <v>22</v>
      </c>
    </row>
    <row r="9" spans="2:7" x14ac:dyDescent="0.25">
      <c r="B9" s="1" t="s">
        <v>9</v>
      </c>
      <c r="C9" s="1"/>
      <c r="E9" s="4"/>
      <c r="F9" s="4"/>
    </row>
    <row r="10" spans="2:7" x14ac:dyDescent="0.25">
      <c r="C10" s="1" t="s">
        <v>27</v>
      </c>
      <c r="D10" t="s">
        <v>10</v>
      </c>
      <c r="E10" s="4">
        <f>1513+187+1513+187</f>
        <v>3400</v>
      </c>
      <c r="F10" s="18" t="s">
        <v>22</v>
      </c>
    </row>
    <row r="11" spans="2:7" x14ac:dyDescent="0.25">
      <c r="C11" s="1" t="s">
        <v>28</v>
      </c>
      <c r="D11" t="s">
        <v>11</v>
      </c>
      <c r="E11" s="4">
        <f>23399.64-E10</f>
        <v>19999.64</v>
      </c>
      <c r="F11" s="18" t="s">
        <v>22</v>
      </c>
    </row>
    <row r="12" spans="2:7" x14ac:dyDescent="0.25">
      <c r="B12" s="1" t="s">
        <v>12</v>
      </c>
      <c r="C12" s="1"/>
      <c r="E12" s="4"/>
      <c r="F12" s="4"/>
    </row>
    <row r="13" spans="2:7" x14ac:dyDescent="0.25">
      <c r="C13" s="1" t="s">
        <v>29</v>
      </c>
      <c r="D13" t="s">
        <v>13</v>
      </c>
      <c r="E13" s="49">
        <v>13347.14</v>
      </c>
      <c r="F13" s="18" t="s">
        <v>22</v>
      </c>
    </row>
    <row r="14" spans="2:7" x14ac:dyDescent="0.25">
      <c r="C14" s="1" t="s">
        <v>29</v>
      </c>
      <c r="D14" t="s">
        <v>14</v>
      </c>
      <c r="E14" s="49">
        <v>6865.13</v>
      </c>
      <c r="F14" s="18" t="s">
        <v>22</v>
      </c>
    </row>
    <row r="15" spans="2:7" x14ac:dyDescent="0.25">
      <c r="C15" s="1" t="s">
        <v>29</v>
      </c>
      <c r="D15" t="s">
        <v>15</v>
      </c>
      <c r="E15" s="4">
        <v>2363.5700000000002</v>
      </c>
      <c r="F15" s="18" t="s">
        <v>22</v>
      </c>
    </row>
    <row r="16" spans="2:7" x14ac:dyDescent="0.25">
      <c r="C16" s="1" t="s">
        <v>29</v>
      </c>
      <c r="D16" t="s">
        <v>16</v>
      </c>
      <c r="E16" s="4">
        <v>2363.5700000000002</v>
      </c>
      <c r="F16" s="18" t="s">
        <v>22</v>
      </c>
    </row>
    <row r="17" spans="2:6" x14ac:dyDescent="0.25">
      <c r="C17" s="1" t="s">
        <v>29</v>
      </c>
      <c r="D17" t="s">
        <v>90</v>
      </c>
      <c r="E17" s="4">
        <v>2363.5700000000002</v>
      </c>
      <c r="F17" s="18" t="s">
        <v>22</v>
      </c>
    </row>
    <row r="18" spans="2:6" x14ac:dyDescent="0.25">
      <c r="C18" s="1" t="s">
        <v>29</v>
      </c>
      <c r="D18" t="s">
        <v>46</v>
      </c>
      <c r="E18" s="4">
        <v>2363.5700000000002</v>
      </c>
      <c r="F18" s="18" t="s">
        <v>22</v>
      </c>
    </row>
    <row r="19" spans="2:6" x14ac:dyDescent="0.25">
      <c r="C19" s="1" t="s">
        <v>29</v>
      </c>
      <c r="D19" t="s">
        <v>62</v>
      </c>
      <c r="E19" s="4">
        <v>2363.5700000000002</v>
      </c>
      <c r="F19" s="18" t="s">
        <v>22</v>
      </c>
    </row>
    <row r="20" spans="2:6" x14ac:dyDescent="0.25">
      <c r="C20" s="1" t="s">
        <v>29</v>
      </c>
      <c r="D20" t="s">
        <v>60</v>
      </c>
      <c r="E20" s="4">
        <v>4317.0200000000004</v>
      </c>
      <c r="F20" s="18" t="s">
        <v>22</v>
      </c>
    </row>
    <row r="21" spans="2:6" x14ac:dyDescent="0.25">
      <c r="B21" s="1" t="s">
        <v>17</v>
      </c>
      <c r="C21" s="1"/>
      <c r="E21" s="4"/>
      <c r="F21" s="4"/>
    </row>
    <row r="22" spans="2:6" x14ac:dyDescent="0.25">
      <c r="C22" s="1" t="s">
        <v>30</v>
      </c>
      <c r="D22" t="s">
        <v>19</v>
      </c>
      <c r="E22" s="50">
        <v>4679.93</v>
      </c>
      <c r="F22" s="18" t="s">
        <v>22</v>
      </c>
    </row>
    <row r="23" spans="2:6" x14ac:dyDescent="0.25">
      <c r="C23" s="1" t="s">
        <v>31</v>
      </c>
      <c r="D23" t="s">
        <v>18</v>
      </c>
      <c r="E23" s="49">
        <v>7269.43</v>
      </c>
      <c r="F23" s="18" t="s">
        <v>22</v>
      </c>
    </row>
    <row r="24" spans="2:6" x14ac:dyDescent="0.25">
      <c r="B24" s="1" t="s">
        <v>20</v>
      </c>
      <c r="C24" s="1"/>
      <c r="E24" s="4"/>
      <c r="F24" s="4"/>
    </row>
    <row r="25" spans="2:6" x14ac:dyDescent="0.25">
      <c r="C25" s="1" t="s">
        <v>32</v>
      </c>
      <c r="D25" t="s">
        <v>49</v>
      </c>
      <c r="E25" s="4">
        <v>2100</v>
      </c>
      <c r="F25" s="18" t="s">
        <v>22</v>
      </c>
    </row>
    <row r="26" spans="2:6" x14ac:dyDescent="0.25">
      <c r="C26" s="1" t="s">
        <v>33</v>
      </c>
      <c r="D26" t="s">
        <v>63</v>
      </c>
      <c r="E26" s="4">
        <v>777.39</v>
      </c>
      <c r="F26" s="48" t="s">
        <v>22</v>
      </c>
    </row>
    <row r="27" spans="2:6" x14ac:dyDescent="0.25">
      <c r="C27" s="1" t="s">
        <v>34</v>
      </c>
      <c r="D27" t="s">
        <v>59</v>
      </c>
      <c r="E27" s="4">
        <v>340</v>
      </c>
      <c r="F27" s="48" t="s">
        <v>22</v>
      </c>
    </row>
    <row r="28" spans="2:6" x14ac:dyDescent="0.25">
      <c r="C28" s="1" t="s">
        <v>35</v>
      </c>
      <c r="D28" t="s">
        <v>88</v>
      </c>
      <c r="E28" s="4">
        <v>1050</v>
      </c>
      <c r="F28" s="48" t="s">
        <v>22</v>
      </c>
    </row>
    <row r="29" spans="2:6" x14ac:dyDescent="0.25">
      <c r="C29" s="1" t="s">
        <v>36</v>
      </c>
      <c r="D29" t="s">
        <v>64</v>
      </c>
      <c r="E29" s="4">
        <v>25665.200000000001</v>
      </c>
      <c r="F29" s="48" t="s">
        <v>22</v>
      </c>
    </row>
    <row r="30" spans="2:6" x14ac:dyDescent="0.25">
      <c r="C30" s="1" t="s">
        <v>37</v>
      </c>
      <c r="D30" t="s">
        <v>89</v>
      </c>
      <c r="E30" s="4">
        <v>85.33</v>
      </c>
      <c r="F30" s="48" t="s">
        <v>22</v>
      </c>
    </row>
    <row r="31" spans="2:6" x14ac:dyDescent="0.25">
      <c r="C31" s="1" t="s">
        <v>38</v>
      </c>
      <c r="D31" t="s">
        <v>70</v>
      </c>
      <c r="E31" s="4">
        <v>72.489999999999995</v>
      </c>
      <c r="F31" s="48" t="s">
        <v>22</v>
      </c>
    </row>
    <row r="32" spans="2:6" x14ac:dyDescent="0.25">
      <c r="C32" s="1" t="s">
        <v>52</v>
      </c>
      <c r="D32" t="s">
        <v>94</v>
      </c>
      <c r="E32" s="4">
        <v>4470</v>
      </c>
      <c r="F32" s="48" t="s">
        <v>22</v>
      </c>
    </row>
    <row r="33" spans="2:6" x14ac:dyDescent="0.25">
      <c r="C33" s="1" t="s">
        <v>53</v>
      </c>
      <c r="D33" t="s">
        <v>131</v>
      </c>
      <c r="E33" s="4">
        <v>155.4</v>
      </c>
      <c r="F33" s="48" t="s">
        <v>22</v>
      </c>
    </row>
    <row r="34" spans="2:6" x14ac:dyDescent="0.25">
      <c r="C34" s="1" t="s">
        <v>54</v>
      </c>
      <c r="D34" t="s">
        <v>95</v>
      </c>
      <c r="E34" s="4">
        <v>1413.03</v>
      </c>
      <c r="F34" s="48" t="s">
        <v>22</v>
      </c>
    </row>
    <row r="35" spans="2:6" x14ac:dyDescent="0.25">
      <c r="C35" s="1" t="s">
        <v>55</v>
      </c>
      <c r="D35" t="s">
        <v>50</v>
      </c>
      <c r="E35" s="4">
        <v>373.45</v>
      </c>
      <c r="F35" s="18" t="s">
        <v>22</v>
      </c>
    </row>
    <row r="36" spans="2:6" x14ac:dyDescent="0.25">
      <c r="C36" s="1" t="s">
        <v>56</v>
      </c>
      <c r="D36" t="s">
        <v>51</v>
      </c>
      <c r="E36" s="4">
        <v>2743.64</v>
      </c>
      <c r="F36" s="18" t="s">
        <v>22</v>
      </c>
    </row>
    <row r="37" spans="2:6" x14ac:dyDescent="0.25">
      <c r="B37" s="1" t="s">
        <v>47</v>
      </c>
      <c r="C37" s="1"/>
      <c r="E37" s="4"/>
      <c r="F37" s="4"/>
    </row>
    <row r="38" spans="2:6" x14ac:dyDescent="0.25">
      <c r="C38" s="1" t="s">
        <v>65</v>
      </c>
      <c r="D38" t="s">
        <v>69</v>
      </c>
      <c r="E38" s="4">
        <v>-2943.14</v>
      </c>
      <c r="F38" s="18" t="s">
        <v>22</v>
      </c>
    </row>
    <row r="39" spans="2:6" x14ac:dyDescent="0.25">
      <c r="C39" s="1" t="s">
        <v>66</v>
      </c>
      <c r="D39" t="s">
        <v>71</v>
      </c>
      <c r="E39" s="4">
        <v>796.51</v>
      </c>
      <c r="F39" s="18" t="s">
        <v>22</v>
      </c>
    </row>
    <row r="40" spans="2:6" x14ac:dyDescent="0.25">
      <c r="C40" s="1" t="s">
        <v>68</v>
      </c>
      <c r="D40" t="s">
        <v>21</v>
      </c>
      <c r="E40" s="4">
        <v>45</v>
      </c>
      <c r="F40" s="18" t="s">
        <v>22</v>
      </c>
    </row>
    <row r="41" spans="2:6" x14ac:dyDescent="0.25">
      <c r="C41" s="1" t="s">
        <v>72</v>
      </c>
      <c r="D41" t="s">
        <v>58</v>
      </c>
      <c r="E41" s="4">
        <v>793.13</v>
      </c>
      <c r="F41" s="18" t="s">
        <v>22</v>
      </c>
    </row>
    <row r="42" spans="2:6" x14ac:dyDescent="0.25">
      <c r="C42" s="1" t="s">
        <v>73</v>
      </c>
      <c r="D42" t="s">
        <v>91</v>
      </c>
      <c r="E42" s="4">
        <v>2413.44</v>
      </c>
      <c r="F42" s="18" t="s">
        <v>22</v>
      </c>
    </row>
    <row r="43" spans="2:6" x14ac:dyDescent="0.25">
      <c r="C43" s="1" t="s">
        <v>74</v>
      </c>
      <c r="D43" t="s">
        <v>92</v>
      </c>
      <c r="E43" s="4">
        <v>4022.4</v>
      </c>
      <c r="F43" s="18" t="s">
        <v>22</v>
      </c>
    </row>
    <row r="44" spans="2:6" x14ac:dyDescent="0.25">
      <c r="C44" s="1"/>
      <c r="E44" s="4"/>
      <c r="F44" s="18"/>
    </row>
    <row r="45" spans="2:6" x14ac:dyDescent="0.25">
      <c r="D45" s="29" t="s">
        <v>40</v>
      </c>
      <c r="E45" s="28">
        <f>SUM(E7:E44)</f>
        <v>119128.10999999999</v>
      </c>
      <c r="F45" s="4"/>
    </row>
    <row r="46" spans="2:6" x14ac:dyDescent="0.25">
      <c r="E46" s="4"/>
      <c r="F46" s="4"/>
    </row>
    <row r="47" spans="2:6" x14ac:dyDescent="0.25">
      <c r="D47" s="51" t="s">
        <v>87</v>
      </c>
      <c r="E47" s="4">
        <f>'1.'!D6+'2.'!D6+'3.'!D11+'4.'!D32+'5.'!D15+'6.'!D8+'7.'!D8+'8.'!D8+'9.'!D11+'10.'!D10+'11.'!D9+'12.'!D24+'13.'!D8+'14.'!D9+'15.'!D10+'16.'!D8+'17.'!D8+'18.'!D10+'19.'!D9+'20.'!D8+'21.'!D10+'22.'!D12+'23.'!D8+'24.'!D8+'25.'!D8</f>
        <v>119128.10999999999</v>
      </c>
      <c r="F47" s="4"/>
    </row>
    <row r="48" spans="2:6" x14ac:dyDescent="0.25">
      <c r="E48" s="4"/>
      <c r="F48" s="4"/>
    </row>
    <row r="49" spans="5:6" x14ac:dyDescent="0.25">
      <c r="E49" s="4"/>
      <c r="F49" s="4"/>
    </row>
    <row r="50" spans="5:6" x14ac:dyDescent="0.25">
      <c r="E50" s="4"/>
      <c r="F50" s="4"/>
    </row>
    <row r="51" spans="5:6" x14ac:dyDescent="0.25">
      <c r="E51" s="4"/>
      <c r="F51" s="4"/>
    </row>
    <row r="52" spans="5:6" x14ac:dyDescent="0.25">
      <c r="E52" s="4"/>
      <c r="F52" s="4"/>
    </row>
    <row r="53" spans="5:6" x14ac:dyDescent="0.25">
      <c r="E53" s="4"/>
      <c r="F53" s="4"/>
    </row>
    <row r="54" spans="5:6" x14ac:dyDescent="0.25">
      <c r="E54" s="4"/>
      <c r="F54" s="4"/>
    </row>
    <row r="55" spans="5:6" x14ac:dyDescent="0.25">
      <c r="E55" s="4"/>
      <c r="F55" s="4"/>
    </row>
    <row r="56" spans="5:6" x14ac:dyDescent="0.25">
      <c r="E56" s="4"/>
      <c r="F56" s="4"/>
    </row>
    <row r="57" spans="5:6" x14ac:dyDescent="0.25">
      <c r="E57" s="4"/>
      <c r="F57" s="4"/>
    </row>
    <row r="58" spans="5:6" x14ac:dyDescent="0.25">
      <c r="E58" s="4"/>
      <c r="F58" s="4"/>
    </row>
    <row r="59" spans="5:6" x14ac:dyDescent="0.25">
      <c r="E59" s="4"/>
      <c r="F59" s="4"/>
    </row>
    <row r="60" spans="5:6" x14ac:dyDescent="0.25">
      <c r="E60" s="4"/>
      <c r="F60" s="4"/>
    </row>
    <row r="61" spans="5:6" x14ac:dyDescent="0.25">
      <c r="E61" s="4"/>
      <c r="F61" s="4"/>
    </row>
  </sheetData>
  <sheetProtection password="DF4F" sheet="1" objects="1" scenarios="1"/>
  <hyperlinks>
    <hyperlink ref="F7" location="'1.'!A1" display="abertura"/>
    <hyperlink ref="F8" location="'2.'!A1" display="abertura"/>
    <hyperlink ref="F10:F11" location="Pis!A1" display="abertura"/>
    <hyperlink ref="F10" location="'3.'!A1" display="abertura"/>
    <hyperlink ref="F11" location="'4.'!A1" display="abertura"/>
    <hyperlink ref="F38" location="'20.'!A1" display="abertura"/>
    <hyperlink ref="F22" location="'6.'!A1" display="abertura"/>
    <hyperlink ref="F23" location="'7.'!A1" display="abertura"/>
    <hyperlink ref="F25" location="'8.'!A1" display="abertura"/>
    <hyperlink ref="F36" location="'19.'!A1" display="abertura"/>
    <hyperlink ref="F35" location="'18.'!A1" display="abertura"/>
    <hyperlink ref="F26" location="'9.'!A1" display="abertura"/>
    <hyperlink ref="F13" location="'5.'!A1" display="abertura"/>
    <hyperlink ref="F41" location="'23.'!A1" display="abertura"/>
    <hyperlink ref="F27" location="'10.'!A1" display="abertura"/>
    <hyperlink ref="F29" location="'12.'!A1" display="abertura"/>
    <hyperlink ref="F14:F20" location="'5.'!A1" display="abertura"/>
    <hyperlink ref="F31" location="'14.'!A1" display="abertura"/>
    <hyperlink ref="F40" location="'22.'!A1" display="abertura"/>
    <hyperlink ref="F39" location="'21.'!A1" display="abertura"/>
    <hyperlink ref="F28" location="'11.'!A1" display="abertura"/>
    <hyperlink ref="F30" location="'13.'!A1" display="abertura"/>
    <hyperlink ref="F42" location="'24.'!A1" display="abertura"/>
    <hyperlink ref="F43" location="'25.'!A1" display="abertura"/>
    <hyperlink ref="F32" location="'15.'!A1" display="abertura"/>
    <hyperlink ref="F33" location="'16.'!A1" display="abertura"/>
    <hyperlink ref="F34" location="'17.'!A1" display="abertura"/>
  </hyperlinks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1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01/07/2023 a 31/07/2023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4" t="s">
        <v>96</v>
      </c>
      <c r="C6" s="34" t="s">
        <v>57</v>
      </c>
      <c r="D6" s="35">
        <v>2514</v>
      </c>
      <c r="E6" s="25" t="s">
        <v>23</v>
      </c>
      <c r="F6" s="25" t="s">
        <v>41</v>
      </c>
    </row>
    <row r="7" spans="2:7" x14ac:dyDescent="0.25">
      <c r="B7" s="2"/>
      <c r="D7" s="4"/>
    </row>
    <row r="8" spans="2:7" x14ac:dyDescent="0.25">
      <c r="B8" s="2"/>
      <c r="D8" s="4"/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1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01/07/2023 a 31/07/2023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4" t="s">
        <v>96</v>
      </c>
      <c r="C6" s="23" t="s">
        <v>57</v>
      </c>
      <c r="D6" s="26">
        <v>544.70000000000005</v>
      </c>
      <c r="E6" s="25" t="s">
        <v>23</v>
      </c>
      <c r="F6" s="25" t="s">
        <v>41</v>
      </c>
    </row>
    <row r="7" spans="2:7" x14ac:dyDescent="0.25">
      <c r="B7" s="2"/>
      <c r="D7" s="4"/>
    </row>
    <row r="8" spans="2:7" x14ac:dyDescent="0.25">
      <c r="B8" s="2"/>
      <c r="D8" s="4"/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3"/>
  <sheetViews>
    <sheetView showGridLines="0" workbookViewId="0">
      <selection activeCell="F9" sqref="F9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01/07/2023 a 31/07/2023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s="42" customFormat="1" x14ac:dyDescent="0.25">
      <c r="B6" s="47" t="s">
        <v>96</v>
      </c>
      <c r="C6" s="31" t="s">
        <v>76</v>
      </c>
      <c r="D6" s="27">
        <v>1513</v>
      </c>
      <c r="E6" s="22"/>
      <c r="F6" s="22" t="s">
        <v>41</v>
      </c>
    </row>
    <row r="7" spans="2:7" s="42" customFormat="1" ht="30" x14ac:dyDescent="0.25">
      <c r="B7" s="47" t="s">
        <v>96</v>
      </c>
      <c r="C7" s="31" t="s">
        <v>116</v>
      </c>
      <c r="D7" s="27">
        <v>187</v>
      </c>
      <c r="E7" s="22"/>
      <c r="F7" s="22" t="s">
        <v>41</v>
      </c>
    </row>
    <row r="8" spans="2:7" s="42" customFormat="1" ht="30" x14ac:dyDescent="0.25">
      <c r="B8" s="47" t="s">
        <v>96</v>
      </c>
      <c r="C8" s="31" t="s">
        <v>75</v>
      </c>
      <c r="D8" s="27">
        <v>1513</v>
      </c>
      <c r="E8" s="22"/>
      <c r="F8" s="22" t="s">
        <v>41</v>
      </c>
    </row>
    <row r="9" spans="2:7" s="42" customFormat="1" ht="30" x14ac:dyDescent="0.25">
      <c r="B9" s="34" t="s">
        <v>96</v>
      </c>
      <c r="C9" s="41" t="s">
        <v>99</v>
      </c>
      <c r="D9" s="27">
        <v>187</v>
      </c>
      <c r="E9" s="22" t="s">
        <v>23</v>
      </c>
      <c r="F9" s="22" t="s">
        <v>41</v>
      </c>
    </row>
    <row r="10" spans="2:7" x14ac:dyDescent="0.25">
      <c r="B10" s="2"/>
      <c r="D10" s="4"/>
    </row>
    <row r="11" spans="2:7" x14ac:dyDescent="0.25">
      <c r="B11" s="2"/>
      <c r="C11" s="24" t="s">
        <v>39</v>
      </c>
      <c r="D11" s="4">
        <f>SUM(D6:D10)</f>
        <v>3400</v>
      </c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2"/>
      <c r="D57" s="4"/>
    </row>
    <row r="58" spans="2:4" x14ac:dyDescent="0.25">
      <c r="B58" s="2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  <row r="82" spans="2:4" x14ac:dyDescent="0.25">
      <c r="B82" s="3"/>
      <c r="D82" s="4"/>
    </row>
    <row r="83" spans="2:4" x14ac:dyDescent="0.25">
      <c r="B83" s="3"/>
      <c r="D83" s="4"/>
    </row>
  </sheetData>
  <sheetProtection password="DF4F" sheet="1" objects="1" scenarios="1"/>
  <hyperlinks>
    <hyperlink ref="E9" location="Razão!A1" display="retorna"/>
    <hyperlink ref="F6" r:id="rId1"/>
    <hyperlink ref="F7" r:id="rId2"/>
    <hyperlink ref="F8" r:id="rId3"/>
    <hyperlink ref="F9" r:id="rId4"/>
  </hyperlinks>
  <pageMargins left="0.511811024" right="0.511811024" top="0.78740157499999996" bottom="0.78740157499999996" header="0.31496062000000002" footer="0.31496062000000002"/>
  <pageSetup paperSize="9" orientation="portrait" r:id="rId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98"/>
  <sheetViews>
    <sheetView showGridLines="0" topLeftCell="A18" workbookViewId="0">
      <selection activeCell="G29" sqref="G29"/>
    </sheetView>
  </sheetViews>
  <sheetFormatPr defaultRowHeight="15" x14ac:dyDescent="0.25"/>
  <cols>
    <col min="1" max="1" width="2.5703125" customWidth="1"/>
    <col min="2" max="2" width="12.140625" customWidth="1"/>
    <col min="3" max="3" width="6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01/07/2023 a 31/07/2023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s="42" customFormat="1" ht="24.95" customHeight="1" x14ac:dyDescent="0.25">
      <c r="B6" s="32" t="s">
        <v>96</v>
      </c>
      <c r="C6" s="43" t="s">
        <v>77</v>
      </c>
      <c r="D6" s="33">
        <v>2313</v>
      </c>
      <c r="E6" s="43"/>
      <c r="F6" s="22" t="s">
        <v>41</v>
      </c>
    </row>
    <row r="7" spans="2:7" s="42" customFormat="1" ht="24.95" customHeight="1" x14ac:dyDescent="0.25">
      <c r="B7" s="32" t="s">
        <v>96</v>
      </c>
      <c r="C7" s="43" t="s">
        <v>98</v>
      </c>
      <c r="D7" s="33">
        <v>285.87</v>
      </c>
      <c r="E7" s="43"/>
      <c r="F7" s="22" t="s">
        <v>41</v>
      </c>
    </row>
    <row r="8" spans="2:7" s="42" customFormat="1" ht="24.95" customHeight="1" x14ac:dyDescent="0.25">
      <c r="B8" s="32" t="s">
        <v>96</v>
      </c>
      <c r="C8" s="43" t="s">
        <v>83</v>
      </c>
      <c r="D8" s="33">
        <v>200</v>
      </c>
      <c r="E8" s="43"/>
      <c r="F8" s="22" t="s">
        <v>41</v>
      </c>
    </row>
    <row r="9" spans="2:7" s="42" customFormat="1" ht="24.95" customHeight="1" x14ac:dyDescent="0.25">
      <c r="B9" s="32" t="s">
        <v>96</v>
      </c>
      <c r="C9" s="43" t="s">
        <v>100</v>
      </c>
      <c r="D9" s="33">
        <v>24.71</v>
      </c>
      <c r="E9" s="43"/>
      <c r="F9" s="22" t="s">
        <v>41</v>
      </c>
    </row>
    <row r="10" spans="2:7" s="42" customFormat="1" ht="24.95" customHeight="1" x14ac:dyDescent="0.25">
      <c r="B10" s="32" t="s">
        <v>96</v>
      </c>
      <c r="C10" s="43" t="s">
        <v>79</v>
      </c>
      <c r="D10" s="33">
        <v>2047</v>
      </c>
      <c r="E10" s="43"/>
      <c r="F10" s="22" t="s">
        <v>41</v>
      </c>
    </row>
    <row r="11" spans="2:7" s="42" customFormat="1" ht="24.95" customHeight="1" x14ac:dyDescent="0.25">
      <c r="B11" s="32" t="s">
        <v>96</v>
      </c>
      <c r="C11" s="43" t="s">
        <v>101</v>
      </c>
      <c r="D11" s="33">
        <v>253</v>
      </c>
      <c r="E11" s="43"/>
      <c r="F11" s="22" t="s">
        <v>41</v>
      </c>
    </row>
    <row r="12" spans="2:7" s="42" customFormat="1" ht="24.95" customHeight="1" x14ac:dyDescent="0.25">
      <c r="B12" s="32" t="s">
        <v>96</v>
      </c>
      <c r="C12" s="43" t="s">
        <v>102</v>
      </c>
      <c r="D12" s="33">
        <v>1492.6</v>
      </c>
      <c r="E12" s="43"/>
      <c r="F12" s="22" t="s">
        <v>41</v>
      </c>
    </row>
    <row r="13" spans="2:7" s="42" customFormat="1" ht="24.95" customHeight="1" x14ac:dyDescent="0.25">
      <c r="B13" s="32" t="s">
        <v>96</v>
      </c>
      <c r="C13" s="43" t="s">
        <v>103</v>
      </c>
      <c r="D13" s="33">
        <v>184.47</v>
      </c>
      <c r="E13" s="43"/>
      <c r="F13" s="22" t="s">
        <v>41</v>
      </c>
    </row>
    <row r="14" spans="2:7" s="42" customFormat="1" ht="24.95" customHeight="1" x14ac:dyDescent="0.25">
      <c r="B14" s="32" t="s">
        <v>96</v>
      </c>
      <c r="C14" s="43" t="s">
        <v>84</v>
      </c>
      <c r="D14" s="33">
        <v>1513</v>
      </c>
      <c r="E14" s="43"/>
      <c r="F14" s="22" t="s">
        <v>41</v>
      </c>
    </row>
    <row r="15" spans="2:7" s="42" customFormat="1" ht="24.95" customHeight="1" x14ac:dyDescent="0.25">
      <c r="B15" s="32" t="s">
        <v>96</v>
      </c>
      <c r="C15" s="43" t="s">
        <v>104</v>
      </c>
      <c r="D15" s="33">
        <v>187</v>
      </c>
      <c r="E15" s="43"/>
      <c r="F15" s="22" t="s">
        <v>41</v>
      </c>
    </row>
    <row r="16" spans="2:7" s="42" customFormat="1" ht="24.95" customHeight="1" x14ac:dyDescent="0.25">
      <c r="B16" s="32" t="s">
        <v>96</v>
      </c>
      <c r="C16" s="43" t="s">
        <v>82</v>
      </c>
      <c r="D16" s="33">
        <v>2100</v>
      </c>
      <c r="E16" s="43"/>
      <c r="F16" s="22" t="s">
        <v>41</v>
      </c>
    </row>
    <row r="17" spans="2:6" s="42" customFormat="1" ht="24.95" customHeight="1" x14ac:dyDescent="0.25">
      <c r="B17" s="32" t="s">
        <v>96</v>
      </c>
      <c r="C17" s="43" t="s">
        <v>105</v>
      </c>
      <c r="D17" s="33">
        <v>259.54000000000002</v>
      </c>
      <c r="E17" s="43"/>
      <c r="F17" s="22" t="s">
        <v>41</v>
      </c>
    </row>
    <row r="18" spans="2:6" s="42" customFormat="1" ht="24.95" customHeight="1" x14ac:dyDescent="0.25">
      <c r="B18" s="32" t="s">
        <v>96</v>
      </c>
      <c r="C18" s="43" t="s">
        <v>81</v>
      </c>
      <c r="D18" s="33">
        <v>1513</v>
      </c>
      <c r="E18" s="43"/>
      <c r="F18" s="22" t="s">
        <v>41</v>
      </c>
    </row>
    <row r="19" spans="2:6" s="42" customFormat="1" ht="24.95" customHeight="1" x14ac:dyDescent="0.25">
      <c r="B19" s="32" t="s">
        <v>96</v>
      </c>
      <c r="C19" s="43" t="s">
        <v>106</v>
      </c>
      <c r="D19" s="33">
        <v>187</v>
      </c>
      <c r="E19" s="43"/>
      <c r="F19" s="22" t="s">
        <v>41</v>
      </c>
    </row>
    <row r="20" spans="2:6" s="42" customFormat="1" ht="24.95" customHeight="1" x14ac:dyDescent="0.25">
      <c r="B20" s="32" t="s">
        <v>96</v>
      </c>
      <c r="C20" s="43" t="s">
        <v>80</v>
      </c>
      <c r="D20" s="33">
        <v>3663</v>
      </c>
      <c r="E20" s="43"/>
      <c r="F20" s="22" t="s">
        <v>41</v>
      </c>
    </row>
    <row r="21" spans="2:6" s="42" customFormat="1" ht="24.95" customHeight="1" x14ac:dyDescent="0.25">
      <c r="B21" s="32" t="s">
        <v>96</v>
      </c>
      <c r="C21" s="43" t="s">
        <v>107</v>
      </c>
      <c r="D21" s="33">
        <v>478.45</v>
      </c>
      <c r="E21" s="43"/>
      <c r="F21" s="22" t="s">
        <v>41</v>
      </c>
    </row>
    <row r="22" spans="2:6" s="42" customFormat="1" ht="24.95" customHeight="1" x14ac:dyDescent="0.25">
      <c r="B22" s="32" t="s">
        <v>96</v>
      </c>
      <c r="C22" s="43" t="s">
        <v>108</v>
      </c>
      <c r="D22" s="33">
        <v>208.13</v>
      </c>
      <c r="E22" s="43"/>
      <c r="F22" s="22" t="s">
        <v>41</v>
      </c>
    </row>
    <row r="23" spans="2:6" s="42" customFormat="1" ht="24.95" customHeight="1" x14ac:dyDescent="0.25">
      <c r="B23" s="32" t="s">
        <v>96</v>
      </c>
      <c r="C23" s="43" t="s">
        <v>78</v>
      </c>
      <c r="D23" s="33">
        <v>150</v>
      </c>
      <c r="E23" s="43"/>
      <c r="F23" s="22" t="s">
        <v>41</v>
      </c>
    </row>
    <row r="24" spans="2:6" s="42" customFormat="1" ht="24.95" customHeight="1" x14ac:dyDescent="0.25">
      <c r="B24" s="32" t="s">
        <v>96</v>
      </c>
      <c r="C24" s="43" t="s">
        <v>109</v>
      </c>
      <c r="D24" s="33">
        <v>18.53</v>
      </c>
      <c r="E24" s="43"/>
      <c r="F24" s="22" t="s">
        <v>41</v>
      </c>
    </row>
    <row r="25" spans="2:6" s="42" customFormat="1" ht="24.95" customHeight="1" x14ac:dyDescent="0.25">
      <c r="B25" s="32" t="s">
        <v>96</v>
      </c>
      <c r="C25" s="43" t="s">
        <v>110</v>
      </c>
      <c r="D25" s="33">
        <v>220</v>
      </c>
      <c r="E25" s="43"/>
      <c r="F25" s="22" t="s">
        <v>41</v>
      </c>
    </row>
    <row r="26" spans="2:6" s="42" customFormat="1" ht="24.95" customHeight="1" x14ac:dyDescent="0.25">
      <c r="B26" s="32" t="s">
        <v>96</v>
      </c>
      <c r="C26" s="43" t="s">
        <v>111</v>
      </c>
      <c r="D26" s="33">
        <v>27.19</v>
      </c>
      <c r="E26" s="43"/>
      <c r="F26" s="22" t="s">
        <v>41</v>
      </c>
    </row>
    <row r="27" spans="2:6" s="42" customFormat="1" ht="24.95" customHeight="1" x14ac:dyDescent="0.25">
      <c r="B27" s="32" t="s">
        <v>96</v>
      </c>
      <c r="C27" s="43" t="s">
        <v>112</v>
      </c>
      <c r="D27" s="33">
        <v>600</v>
      </c>
      <c r="E27" s="43"/>
      <c r="F27" s="22" t="s">
        <v>41</v>
      </c>
    </row>
    <row r="28" spans="2:6" s="42" customFormat="1" ht="24.95" customHeight="1" x14ac:dyDescent="0.25">
      <c r="B28" s="32" t="s">
        <v>96</v>
      </c>
      <c r="C28" s="43" t="s">
        <v>113</v>
      </c>
      <c r="D28" s="33">
        <v>74.150000000000006</v>
      </c>
      <c r="E28" s="43"/>
      <c r="F28" s="22" t="s">
        <v>41</v>
      </c>
    </row>
    <row r="29" spans="2:6" s="42" customFormat="1" ht="24.95" customHeight="1" x14ac:dyDescent="0.25">
      <c r="B29" s="32" t="s">
        <v>96</v>
      </c>
      <c r="C29" s="43" t="s">
        <v>114</v>
      </c>
      <c r="D29" s="33">
        <v>1780</v>
      </c>
      <c r="E29" s="43"/>
      <c r="F29" s="22" t="s">
        <v>41</v>
      </c>
    </row>
    <row r="30" spans="2:6" s="42" customFormat="1" ht="24.95" customHeight="1" x14ac:dyDescent="0.25">
      <c r="B30" s="32" t="s">
        <v>96</v>
      </c>
      <c r="C30" s="43" t="s">
        <v>115</v>
      </c>
      <c r="D30" s="33">
        <v>220</v>
      </c>
      <c r="E30" s="22" t="s">
        <v>23</v>
      </c>
      <c r="F30" s="22" t="s">
        <v>41</v>
      </c>
    </row>
    <row r="31" spans="2:6" s="42" customFormat="1" x14ac:dyDescent="0.25">
      <c r="B31" s="44"/>
      <c r="D31" s="45"/>
    </row>
    <row r="32" spans="2:6" s="42" customFormat="1" x14ac:dyDescent="0.25">
      <c r="B32" s="44"/>
      <c r="C32" s="46" t="s">
        <v>39</v>
      </c>
      <c r="D32" s="45">
        <f>SUM(D6:D31)</f>
        <v>19999.640000000003</v>
      </c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2"/>
      <c r="D57" s="4"/>
    </row>
    <row r="58" spans="2:4" x14ac:dyDescent="0.25">
      <c r="B58" s="2"/>
      <c r="D58" s="4"/>
    </row>
    <row r="59" spans="2:4" x14ac:dyDescent="0.25">
      <c r="B59" s="2"/>
      <c r="D59" s="4"/>
    </row>
    <row r="60" spans="2:4" x14ac:dyDescent="0.25">
      <c r="B60" s="2"/>
      <c r="D60" s="4"/>
    </row>
    <row r="61" spans="2:4" x14ac:dyDescent="0.25">
      <c r="B61" s="2"/>
      <c r="D61" s="4"/>
    </row>
    <row r="62" spans="2:4" x14ac:dyDescent="0.25">
      <c r="B62" s="2"/>
      <c r="D62" s="4"/>
    </row>
    <row r="63" spans="2:4" x14ac:dyDescent="0.25">
      <c r="B63" s="2"/>
      <c r="D63" s="4"/>
    </row>
    <row r="64" spans="2:4" x14ac:dyDescent="0.25">
      <c r="B64" s="2"/>
      <c r="D64" s="4"/>
    </row>
    <row r="65" spans="2:4" x14ac:dyDescent="0.25">
      <c r="B65" s="2"/>
      <c r="D65" s="4"/>
    </row>
    <row r="66" spans="2:4" x14ac:dyDescent="0.25">
      <c r="B66" s="2"/>
      <c r="D66" s="4"/>
    </row>
    <row r="67" spans="2:4" x14ac:dyDescent="0.25">
      <c r="B67" s="2"/>
      <c r="D67" s="4"/>
    </row>
    <row r="68" spans="2:4" x14ac:dyDescent="0.25">
      <c r="B68" s="2"/>
      <c r="D68" s="4"/>
    </row>
    <row r="69" spans="2:4" x14ac:dyDescent="0.25">
      <c r="B69" s="2"/>
      <c r="D69" s="4"/>
    </row>
    <row r="70" spans="2:4" x14ac:dyDescent="0.25">
      <c r="B70" s="2"/>
      <c r="D70" s="4"/>
    </row>
    <row r="71" spans="2:4" x14ac:dyDescent="0.25">
      <c r="B71" s="2"/>
      <c r="D71" s="4"/>
    </row>
    <row r="72" spans="2:4" x14ac:dyDescent="0.25">
      <c r="B72" s="2"/>
      <c r="D72" s="4"/>
    </row>
    <row r="73" spans="2:4" x14ac:dyDescent="0.25">
      <c r="B73" s="2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  <row r="82" spans="2:4" x14ac:dyDescent="0.25">
      <c r="B82" s="3"/>
      <c r="D82" s="4"/>
    </row>
    <row r="83" spans="2:4" x14ac:dyDescent="0.25">
      <c r="B83" s="3"/>
      <c r="D83" s="4"/>
    </row>
    <row r="84" spans="2:4" x14ac:dyDescent="0.25">
      <c r="B84" s="3"/>
      <c r="D84" s="4"/>
    </row>
    <row r="85" spans="2:4" x14ac:dyDescent="0.25">
      <c r="B85" s="3"/>
      <c r="D85" s="4"/>
    </row>
    <row r="86" spans="2:4" x14ac:dyDescent="0.25">
      <c r="B86" s="3"/>
      <c r="D86" s="4"/>
    </row>
    <row r="87" spans="2:4" x14ac:dyDescent="0.25">
      <c r="B87" s="3"/>
      <c r="D87" s="4"/>
    </row>
    <row r="88" spans="2:4" x14ac:dyDescent="0.25">
      <c r="B88" s="3"/>
      <c r="D88" s="4"/>
    </row>
    <row r="89" spans="2:4" x14ac:dyDescent="0.25">
      <c r="B89" s="3"/>
      <c r="D89" s="4"/>
    </row>
    <row r="90" spans="2:4" x14ac:dyDescent="0.25">
      <c r="B90" s="3"/>
      <c r="D90" s="4"/>
    </row>
    <row r="91" spans="2:4" x14ac:dyDescent="0.25">
      <c r="B91" s="3"/>
      <c r="D91" s="4"/>
    </row>
    <row r="92" spans="2:4" x14ac:dyDescent="0.25">
      <c r="B92" s="3"/>
      <c r="D92" s="4"/>
    </row>
    <row r="93" spans="2:4" x14ac:dyDescent="0.25">
      <c r="B93" s="3"/>
      <c r="D93" s="4"/>
    </row>
    <row r="94" spans="2:4" x14ac:dyDescent="0.25">
      <c r="B94" s="3"/>
      <c r="D94" s="4"/>
    </row>
    <row r="95" spans="2:4" x14ac:dyDescent="0.25">
      <c r="B95" s="3"/>
      <c r="D95" s="4"/>
    </row>
    <row r="96" spans="2:4" x14ac:dyDescent="0.25">
      <c r="B96" s="3"/>
      <c r="D96" s="4"/>
    </row>
    <row r="97" spans="2:4" x14ac:dyDescent="0.25">
      <c r="B97" s="3"/>
      <c r="D97" s="4"/>
    </row>
    <row r="98" spans="2:4" x14ac:dyDescent="0.25">
      <c r="B98" s="3"/>
      <c r="D98" s="4"/>
    </row>
  </sheetData>
  <sheetProtection password="DF4F" sheet="1" objects="1" scenarios="1"/>
  <hyperlinks>
    <hyperlink ref="E30" location="Razão!A1" display="retorna"/>
    <hyperlink ref="F6" r:id="rId1"/>
    <hyperlink ref="F7" r:id="rId2"/>
    <hyperlink ref="F10" r:id="rId3"/>
    <hyperlink ref="F11" r:id="rId4"/>
    <hyperlink ref="F12" r:id="rId5"/>
    <hyperlink ref="F13" r:id="rId6"/>
    <hyperlink ref="F14" r:id="rId7"/>
    <hyperlink ref="F15" r:id="rId8"/>
    <hyperlink ref="F16" r:id="rId9"/>
    <hyperlink ref="F17" r:id="rId10"/>
    <hyperlink ref="F18" r:id="rId11"/>
    <hyperlink ref="F19" r:id="rId12"/>
    <hyperlink ref="F20" r:id="rId13"/>
    <hyperlink ref="F21" r:id="rId14"/>
    <hyperlink ref="F22" r:id="rId15"/>
    <hyperlink ref="F23" r:id="rId16"/>
    <hyperlink ref="F24" r:id="rId17"/>
    <hyperlink ref="F25" r:id="rId18"/>
    <hyperlink ref="F26" r:id="rId19"/>
    <hyperlink ref="F27" r:id="rId20"/>
    <hyperlink ref="F28" r:id="rId21"/>
    <hyperlink ref="F29" r:id="rId22"/>
    <hyperlink ref="F30" r:id="rId23"/>
  </hyperlinks>
  <pageMargins left="0.511811024" right="0.511811024" top="0.78740157499999996" bottom="0.78740157499999996" header="0.31496062000000002" footer="0.31496062000000002"/>
  <pageSetup paperSize="9" orientation="portrait" r:id="rId24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1"/>
  <sheetViews>
    <sheetView showGridLines="0" workbookViewId="0">
      <selection activeCell="K19" sqref="K19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01/07/2023 a 31/07/2023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0">
        <v>45077</v>
      </c>
      <c r="C6" s="23" t="s">
        <v>42</v>
      </c>
      <c r="D6" s="26">
        <v>2363.5700000000002</v>
      </c>
      <c r="E6" s="23"/>
      <c r="F6" s="25" t="s">
        <v>41</v>
      </c>
    </row>
    <row r="7" spans="2:7" x14ac:dyDescent="0.25">
      <c r="B7" s="30">
        <v>45077</v>
      </c>
      <c r="C7" s="23" t="s">
        <v>43</v>
      </c>
      <c r="D7" s="26">
        <v>2363.5700000000002</v>
      </c>
      <c r="E7" s="23"/>
      <c r="F7" s="25" t="s">
        <v>41</v>
      </c>
    </row>
    <row r="8" spans="2:7" x14ac:dyDescent="0.25">
      <c r="B8" s="30">
        <v>45077</v>
      </c>
      <c r="C8" s="23" t="s">
        <v>44</v>
      </c>
      <c r="D8" s="26">
        <v>13347.14</v>
      </c>
      <c r="E8" s="23"/>
      <c r="F8" s="25" t="s">
        <v>41</v>
      </c>
    </row>
    <row r="9" spans="2:7" x14ac:dyDescent="0.25">
      <c r="B9" s="30">
        <v>45077</v>
      </c>
      <c r="C9" s="23" t="s">
        <v>45</v>
      </c>
      <c r="D9" s="26">
        <v>6865.13</v>
      </c>
      <c r="E9" s="25"/>
      <c r="F9" s="25" t="s">
        <v>41</v>
      </c>
    </row>
    <row r="10" spans="2:7" x14ac:dyDescent="0.25">
      <c r="B10" s="30">
        <v>45077</v>
      </c>
      <c r="C10" s="23" t="s">
        <v>85</v>
      </c>
      <c r="D10" s="26">
        <v>2363.5700000000002</v>
      </c>
      <c r="E10" s="25"/>
      <c r="F10" s="25" t="s">
        <v>41</v>
      </c>
    </row>
    <row r="11" spans="2:7" x14ac:dyDescent="0.25">
      <c r="B11" s="30">
        <v>45077</v>
      </c>
      <c r="C11" s="23" t="s">
        <v>67</v>
      </c>
      <c r="D11" s="26">
        <v>2363.5700000000002</v>
      </c>
      <c r="E11" s="25"/>
      <c r="F11" s="25" t="s">
        <v>41</v>
      </c>
    </row>
    <row r="12" spans="2:7" x14ac:dyDescent="0.25">
      <c r="B12" s="30">
        <v>45077</v>
      </c>
      <c r="C12" s="23" t="s">
        <v>61</v>
      </c>
      <c r="D12" s="26">
        <v>4317.0200000000004</v>
      </c>
      <c r="E12" s="25"/>
      <c r="F12" s="25" t="s">
        <v>41</v>
      </c>
    </row>
    <row r="13" spans="2:7" x14ac:dyDescent="0.25">
      <c r="B13" s="30">
        <v>45077</v>
      </c>
      <c r="C13" s="23" t="s">
        <v>48</v>
      </c>
      <c r="D13" s="26">
        <v>2363.5700000000002</v>
      </c>
      <c r="E13" s="25" t="s">
        <v>23</v>
      </c>
      <c r="F13" s="25" t="s">
        <v>41</v>
      </c>
    </row>
    <row r="14" spans="2:7" x14ac:dyDescent="0.25">
      <c r="B14" s="2"/>
      <c r="D14" s="4"/>
    </row>
    <row r="15" spans="2:7" x14ac:dyDescent="0.25">
      <c r="B15" s="2"/>
      <c r="C15" s="24" t="s">
        <v>39</v>
      </c>
      <c r="D15" s="4">
        <f>SUM(D6:D14)</f>
        <v>36347.14</v>
      </c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</sheetData>
  <sheetProtection password="DF4F" sheet="1" objects="1" scenarios="1"/>
  <hyperlinks>
    <hyperlink ref="E13" location="Razão!A1" display="retorna"/>
    <hyperlink ref="F6" r:id="rId1"/>
    <hyperlink ref="F7:F13" r:id="rId2" display="docto."/>
    <hyperlink ref="F7" r:id="rId3"/>
    <hyperlink ref="F8" r:id="rId4"/>
    <hyperlink ref="F9" r:id="rId5"/>
    <hyperlink ref="F10" r:id="rId6"/>
    <hyperlink ref="F11" r:id="rId7"/>
    <hyperlink ref="F12" r:id="rId8"/>
    <hyperlink ref="F13" r:id="rId9"/>
  </hyperlinks>
  <pageMargins left="0.511811024" right="0.511811024" top="0.78740157499999996" bottom="0.78740157499999996" header="0.31496062000000002" footer="0.31496062000000002"/>
  <pageSetup paperSize="9" orientation="portrait" r:id="rId1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0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01/07/2023 a 31/07/2023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30" x14ac:dyDescent="0.25">
      <c r="B6" s="32">
        <v>45138</v>
      </c>
      <c r="C6" s="31" t="s">
        <v>170</v>
      </c>
      <c r="D6" s="26">
        <v>4679.93</v>
      </c>
      <c r="E6" s="25" t="s">
        <v>23</v>
      </c>
      <c r="F6" s="25" t="s">
        <v>41</v>
      </c>
    </row>
    <row r="7" spans="2:7" x14ac:dyDescent="0.25">
      <c r="B7" s="2"/>
      <c r="D7" s="4"/>
    </row>
    <row r="8" spans="2:7" x14ac:dyDescent="0.25">
      <c r="B8" s="2"/>
      <c r="C8" s="24" t="s">
        <v>39</v>
      </c>
      <c r="D8" s="4">
        <f>SUM(D6:D7)</f>
        <v>4679.93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0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01/07/2023 a 31/07/2023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30" x14ac:dyDescent="0.25">
      <c r="B6" s="30">
        <v>45138</v>
      </c>
      <c r="C6" s="53" t="s">
        <v>171</v>
      </c>
      <c r="D6" s="26">
        <v>7269.43</v>
      </c>
      <c r="E6" s="25" t="s">
        <v>23</v>
      </c>
      <c r="F6" s="25" t="s">
        <v>41</v>
      </c>
    </row>
    <row r="7" spans="2:7" x14ac:dyDescent="0.25">
      <c r="B7" s="2"/>
      <c r="D7" s="4"/>
    </row>
    <row r="8" spans="2:7" x14ac:dyDescent="0.25">
      <c r="B8" s="2"/>
      <c r="C8" s="24" t="s">
        <v>39</v>
      </c>
      <c r="D8" s="4">
        <f>SUM(D6:D7)</f>
        <v>7269.43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1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01/07/2023 a 31/07/2023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30" x14ac:dyDescent="0.25">
      <c r="B6" s="32" t="s">
        <v>120</v>
      </c>
      <c r="C6" s="31" t="s">
        <v>121</v>
      </c>
      <c r="D6" s="26">
        <v>2100</v>
      </c>
      <c r="E6" s="22" t="s">
        <v>23</v>
      </c>
      <c r="F6" s="22" t="s">
        <v>41</v>
      </c>
    </row>
    <row r="7" spans="2:7" x14ac:dyDescent="0.25">
      <c r="B7" s="2"/>
      <c r="D7" s="4"/>
    </row>
    <row r="8" spans="2:7" x14ac:dyDescent="0.25">
      <c r="B8" s="2"/>
      <c r="C8" s="24" t="s">
        <v>39</v>
      </c>
      <c r="D8" s="4">
        <f>SUM(D6:D7)</f>
        <v>2100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4"/>
  <sheetViews>
    <sheetView showGridLines="0" workbookViewId="0">
      <selection activeCell="F9" sqref="F9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01/07/2023 a 31/07/2023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2" t="s">
        <v>134</v>
      </c>
      <c r="C6" s="31" t="s">
        <v>136</v>
      </c>
      <c r="D6" s="27">
        <v>83.7</v>
      </c>
      <c r="E6" s="22"/>
      <c r="F6" s="22" t="s">
        <v>41</v>
      </c>
    </row>
    <row r="7" spans="2:7" x14ac:dyDescent="0.25">
      <c r="B7" s="32" t="s">
        <v>135</v>
      </c>
      <c r="C7" s="31" t="s">
        <v>136</v>
      </c>
      <c r="D7" s="27">
        <v>334.8</v>
      </c>
      <c r="E7" s="22"/>
      <c r="F7" s="22" t="s">
        <v>41</v>
      </c>
    </row>
    <row r="8" spans="2:7" ht="30" x14ac:dyDescent="0.25">
      <c r="B8" s="32" t="s">
        <v>120</v>
      </c>
      <c r="C8" s="31" t="s">
        <v>137</v>
      </c>
      <c r="D8" s="27">
        <v>258.89999999999998</v>
      </c>
      <c r="E8" s="22"/>
      <c r="F8" s="22" t="s">
        <v>41</v>
      </c>
    </row>
    <row r="9" spans="2:7" ht="30" x14ac:dyDescent="0.25">
      <c r="B9" s="32" t="s">
        <v>120</v>
      </c>
      <c r="C9" s="31" t="s">
        <v>138</v>
      </c>
      <c r="D9" s="27">
        <v>99.99</v>
      </c>
      <c r="E9" s="22" t="s">
        <v>23</v>
      </c>
      <c r="F9" s="22" t="s">
        <v>41</v>
      </c>
    </row>
    <row r="10" spans="2:7" x14ac:dyDescent="0.25">
      <c r="B10" s="2"/>
      <c r="D10" s="4"/>
    </row>
    <row r="11" spans="2:7" x14ac:dyDescent="0.25">
      <c r="B11" s="2"/>
      <c r="C11" s="24" t="s">
        <v>39</v>
      </c>
      <c r="D11" s="4">
        <f>SUM(D6:D10)</f>
        <v>777.39</v>
      </c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2"/>
      <c r="D57" s="4"/>
    </row>
    <row r="58" spans="2:4" x14ac:dyDescent="0.25">
      <c r="B58" s="2"/>
      <c r="D58" s="4"/>
    </row>
    <row r="59" spans="2:4" x14ac:dyDescent="0.25">
      <c r="B59" s="2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  <row r="82" spans="2:4" x14ac:dyDescent="0.25">
      <c r="B82" s="3"/>
      <c r="D82" s="4"/>
    </row>
    <row r="83" spans="2:4" x14ac:dyDescent="0.25">
      <c r="B83" s="3"/>
      <c r="D83" s="4"/>
    </row>
    <row r="84" spans="2:4" x14ac:dyDescent="0.25">
      <c r="B84" s="3"/>
      <c r="D84" s="4"/>
    </row>
  </sheetData>
  <sheetProtection password="DF4F" sheet="1" objects="1" scenarios="1"/>
  <hyperlinks>
    <hyperlink ref="E9" location="Razão!A1" display="retorna"/>
    <hyperlink ref="F6" r:id="rId1"/>
    <hyperlink ref="F7:F9" r:id="rId2" display="docto."/>
    <hyperlink ref="F7" r:id="rId3"/>
    <hyperlink ref="F8" r:id="rId4"/>
    <hyperlink ref="F9" r:id="rId5"/>
  </hyperlinks>
  <pageMargins left="0.511811024" right="0.511811024" top="0.78740157499999996" bottom="0.78740157499999996" header="0.31496062000000002" footer="0.31496062000000002"/>
  <pageSetup paperSize="9" orientation="portrait" r:id="rId6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2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01/07/2023 a 31/07/2023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2" t="s">
        <v>139</v>
      </c>
      <c r="C6" s="40" t="s">
        <v>141</v>
      </c>
      <c r="D6" s="27">
        <v>30</v>
      </c>
      <c r="E6" s="22"/>
      <c r="F6" s="22" t="s">
        <v>41</v>
      </c>
    </row>
    <row r="7" spans="2:7" x14ac:dyDescent="0.25">
      <c r="B7" s="32" t="s">
        <v>139</v>
      </c>
      <c r="C7" s="40" t="s">
        <v>142</v>
      </c>
      <c r="D7" s="27">
        <v>250</v>
      </c>
      <c r="E7" s="22"/>
      <c r="F7" s="22" t="s">
        <v>41</v>
      </c>
    </row>
    <row r="8" spans="2:7" ht="30" x14ac:dyDescent="0.25">
      <c r="B8" s="32" t="s">
        <v>140</v>
      </c>
      <c r="C8" s="40" t="s">
        <v>143</v>
      </c>
      <c r="D8" s="27">
        <v>60</v>
      </c>
      <c r="E8" s="22" t="s">
        <v>23</v>
      </c>
      <c r="F8" s="22" t="s">
        <v>41</v>
      </c>
    </row>
    <row r="9" spans="2:7" x14ac:dyDescent="0.25">
      <c r="B9" s="2"/>
      <c r="D9" s="4"/>
    </row>
    <row r="10" spans="2:7" x14ac:dyDescent="0.25">
      <c r="B10" s="2"/>
      <c r="C10" s="24" t="s">
        <v>39</v>
      </c>
      <c r="D10" s="4">
        <f>SUM(D6:D9)</f>
        <v>340</v>
      </c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2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  <row r="82" spans="2:4" x14ac:dyDescent="0.25">
      <c r="B82" s="3"/>
      <c r="D82" s="4"/>
    </row>
  </sheetData>
  <sheetProtection password="DF4F" sheet="1" objects="1" scenarios="1"/>
  <hyperlinks>
    <hyperlink ref="F6" r:id="rId1"/>
    <hyperlink ref="E8" location="Razão!A1" display="retorna"/>
    <hyperlink ref="F7:F8" r:id="rId2" display="docto."/>
    <hyperlink ref="F7" r:id="rId3"/>
    <hyperlink ref="F8" r:id="rId4"/>
  </hyperlinks>
  <pageMargins left="0.511811024" right="0.511811024" top="0.78740157499999996" bottom="0.78740157499999996" header="0.31496062000000002" footer="0.31496062000000002"/>
  <pageSetup paperSize="9" orientation="portrait" r:id="rId5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1"/>
  <sheetViews>
    <sheetView showGridLines="0" workbookViewId="0">
      <selection activeCell="F7" sqref="F7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1:7" ht="6" customHeight="1" thickBot="1" x14ac:dyDescent="0.3"/>
    <row r="2" spans="1:7" x14ac:dyDescent="0.25">
      <c r="B2" s="5" t="s">
        <v>0</v>
      </c>
      <c r="C2" s="21"/>
      <c r="D2" s="6"/>
      <c r="E2" s="6"/>
      <c r="F2" s="7"/>
      <c r="G2" s="9"/>
    </row>
    <row r="3" spans="1:7" x14ac:dyDescent="0.25">
      <c r="B3" s="8" t="s">
        <v>1</v>
      </c>
      <c r="C3" s="9"/>
      <c r="D3" s="9"/>
      <c r="E3" s="9"/>
      <c r="F3" s="10"/>
      <c r="G3" s="9"/>
    </row>
    <row r="4" spans="1:7" ht="15.75" thickBot="1" x14ac:dyDescent="0.3">
      <c r="B4" s="16" t="str">
        <f>RAZÃO!B4</f>
        <v>Período : 01/07/2023 a 31/07/2023</v>
      </c>
      <c r="C4" s="17"/>
      <c r="D4" s="17"/>
      <c r="E4" s="11"/>
      <c r="F4" s="12"/>
      <c r="G4" s="9"/>
    </row>
    <row r="5" spans="1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1:7" x14ac:dyDescent="0.25">
      <c r="A6" s="52"/>
      <c r="B6" s="32" t="s">
        <v>117</v>
      </c>
      <c r="C6" s="40" t="s">
        <v>118</v>
      </c>
      <c r="D6" s="27">
        <v>700</v>
      </c>
      <c r="E6" s="22"/>
      <c r="F6" s="25" t="s">
        <v>41</v>
      </c>
    </row>
    <row r="7" spans="1:7" x14ac:dyDescent="0.25">
      <c r="A7" s="52"/>
      <c r="B7" s="32" t="s">
        <v>117</v>
      </c>
      <c r="C7" s="40" t="s">
        <v>119</v>
      </c>
      <c r="D7" s="27">
        <v>350</v>
      </c>
      <c r="E7" s="22" t="s">
        <v>23</v>
      </c>
      <c r="F7" s="25" t="s">
        <v>41</v>
      </c>
    </row>
    <row r="8" spans="1:7" x14ac:dyDescent="0.25">
      <c r="B8" s="2"/>
      <c r="D8" s="4"/>
    </row>
    <row r="9" spans="1:7" x14ac:dyDescent="0.25">
      <c r="B9" s="2"/>
      <c r="C9" s="24" t="s">
        <v>39</v>
      </c>
      <c r="D9" s="4">
        <f>SUM(D6:D8)</f>
        <v>1050</v>
      </c>
    </row>
    <row r="10" spans="1:7" x14ac:dyDescent="0.25">
      <c r="B10" s="2"/>
      <c r="D10" s="4"/>
    </row>
    <row r="11" spans="1:7" x14ac:dyDescent="0.25">
      <c r="B11" s="2"/>
      <c r="D11" s="4"/>
    </row>
    <row r="12" spans="1:7" x14ac:dyDescent="0.25">
      <c r="B12" s="2"/>
      <c r="D12" s="4"/>
    </row>
    <row r="13" spans="1:7" x14ac:dyDescent="0.25">
      <c r="B13" s="2"/>
      <c r="D13" s="4"/>
    </row>
    <row r="14" spans="1:7" x14ac:dyDescent="0.25">
      <c r="B14" s="2"/>
      <c r="D14" s="4"/>
    </row>
    <row r="15" spans="1:7" x14ac:dyDescent="0.25">
      <c r="B15" s="2"/>
      <c r="D15" s="4"/>
    </row>
    <row r="16" spans="1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</sheetData>
  <sheetProtection password="DF4F" sheet="1" objects="1" scenarios="1"/>
  <hyperlinks>
    <hyperlink ref="F6" r:id="rId1"/>
    <hyperlink ref="E7" location="Razão!A1" display="retorna"/>
    <hyperlink ref="F7" r:id="rId2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90"/>
  <sheetViews>
    <sheetView showGridLines="0" topLeftCell="A8" workbookViewId="0">
      <selection activeCell="F8" sqref="F8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01/07/2023 a 31/07/2023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2" t="s">
        <v>144</v>
      </c>
      <c r="C6" s="31" t="s">
        <v>148</v>
      </c>
      <c r="D6" s="33">
        <v>1000</v>
      </c>
      <c r="E6" s="22"/>
      <c r="F6" s="22" t="s">
        <v>41</v>
      </c>
    </row>
    <row r="7" spans="2:7" x14ac:dyDescent="0.25">
      <c r="B7" s="32" t="s">
        <v>144</v>
      </c>
      <c r="C7" s="31" t="s">
        <v>149</v>
      </c>
      <c r="D7" s="33">
        <v>1000</v>
      </c>
      <c r="E7" s="22"/>
      <c r="F7" s="22" t="s">
        <v>41</v>
      </c>
    </row>
    <row r="8" spans="2:7" ht="30" x14ac:dyDescent="0.25">
      <c r="B8" s="32" t="s">
        <v>144</v>
      </c>
      <c r="C8" s="31" t="s">
        <v>150</v>
      </c>
      <c r="D8" s="33">
        <v>7416</v>
      </c>
      <c r="E8" s="22"/>
      <c r="F8" s="22" t="s">
        <v>41</v>
      </c>
    </row>
    <row r="9" spans="2:7" ht="30" x14ac:dyDescent="0.25">
      <c r="B9" s="32" t="s">
        <v>145</v>
      </c>
      <c r="C9" s="31" t="s">
        <v>151</v>
      </c>
      <c r="D9" s="33">
        <v>3345.9</v>
      </c>
      <c r="E9" s="22"/>
      <c r="F9" s="22" t="s">
        <v>41</v>
      </c>
    </row>
    <row r="10" spans="2:7" ht="30" x14ac:dyDescent="0.25">
      <c r="B10" s="32" t="s">
        <v>122</v>
      </c>
      <c r="C10" s="31" t="s">
        <v>152</v>
      </c>
      <c r="D10" s="33">
        <v>360.7</v>
      </c>
      <c r="E10" s="22"/>
      <c r="F10" s="22" t="s">
        <v>41</v>
      </c>
    </row>
    <row r="11" spans="2:7" x14ac:dyDescent="0.25">
      <c r="B11" s="32" t="s">
        <v>123</v>
      </c>
      <c r="C11" s="31" t="s">
        <v>153</v>
      </c>
      <c r="D11" s="33">
        <v>1000</v>
      </c>
      <c r="E11" s="22"/>
      <c r="F11" s="22" t="s">
        <v>41</v>
      </c>
    </row>
    <row r="12" spans="2:7" x14ac:dyDescent="0.25">
      <c r="B12" s="32" t="s">
        <v>123</v>
      </c>
      <c r="C12" s="31" t="s">
        <v>154</v>
      </c>
      <c r="D12" s="33">
        <v>2000</v>
      </c>
      <c r="E12" s="22"/>
      <c r="F12" s="22" t="s">
        <v>41</v>
      </c>
    </row>
    <row r="13" spans="2:7" ht="30" x14ac:dyDescent="0.25">
      <c r="B13" s="32" t="s">
        <v>146</v>
      </c>
      <c r="C13" s="31" t="s">
        <v>155</v>
      </c>
      <c r="D13" s="33">
        <v>2808.77</v>
      </c>
      <c r="E13" s="22"/>
      <c r="F13" s="22" t="s">
        <v>41</v>
      </c>
    </row>
    <row r="14" spans="2:7" ht="30" x14ac:dyDescent="0.25">
      <c r="B14" s="32" t="s">
        <v>139</v>
      </c>
      <c r="C14" s="31" t="s">
        <v>156</v>
      </c>
      <c r="D14" s="33">
        <v>68.95</v>
      </c>
      <c r="E14" s="22"/>
      <c r="F14" s="22" t="s">
        <v>41</v>
      </c>
    </row>
    <row r="15" spans="2:7" ht="30" x14ac:dyDescent="0.25">
      <c r="B15" s="32" t="s">
        <v>120</v>
      </c>
      <c r="C15" s="31" t="s">
        <v>157</v>
      </c>
      <c r="D15" s="33">
        <v>124.44</v>
      </c>
      <c r="E15" s="22"/>
      <c r="F15" s="22" t="s">
        <v>41</v>
      </c>
    </row>
    <row r="16" spans="2:7" ht="30" x14ac:dyDescent="0.25">
      <c r="B16" s="32" t="s">
        <v>120</v>
      </c>
      <c r="C16" s="31" t="s">
        <v>158</v>
      </c>
      <c r="D16" s="33">
        <v>125.45</v>
      </c>
      <c r="E16" s="22"/>
      <c r="F16" s="22" t="s">
        <v>41</v>
      </c>
    </row>
    <row r="17" spans="2:6" ht="30" x14ac:dyDescent="0.25">
      <c r="B17" s="32" t="s">
        <v>126</v>
      </c>
      <c r="C17" s="31" t="s">
        <v>159</v>
      </c>
      <c r="D17" s="33">
        <v>742.98</v>
      </c>
      <c r="E17" s="22"/>
      <c r="F17" s="22" t="s">
        <v>41</v>
      </c>
    </row>
    <row r="18" spans="2:6" x14ac:dyDescent="0.25">
      <c r="B18" s="32" t="s">
        <v>147</v>
      </c>
      <c r="C18" s="31" t="s">
        <v>160</v>
      </c>
      <c r="D18" s="33">
        <v>500</v>
      </c>
      <c r="E18" s="22"/>
      <c r="F18" s="22" t="s">
        <v>41</v>
      </c>
    </row>
    <row r="19" spans="2:6" x14ac:dyDescent="0.25">
      <c r="B19" s="32" t="s">
        <v>147</v>
      </c>
      <c r="C19" s="31" t="s">
        <v>161</v>
      </c>
      <c r="D19" s="33">
        <v>1500</v>
      </c>
      <c r="E19" s="22"/>
      <c r="F19" s="22" t="s">
        <v>41</v>
      </c>
    </row>
    <row r="20" spans="2:6" ht="30" x14ac:dyDescent="0.25">
      <c r="B20" s="32" t="s">
        <v>127</v>
      </c>
      <c r="C20" s="31" t="s">
        <v>162</v>
      </c>
      <c r="D20" s="33">
        <v>462.69</v>
      </c>
      <c r="E20" s="22"/>
      <c r="F20" s="22" t="s">
        <v>41</v>
      </c>
    </row>
    <row r="21" spans="2:6" ht="30" x14ac:dyDescent="0.25">
      <c r="B21" s="32" t="s">
        <v>127</v>
      </c>
      <c r="C21" s="31" t="s">
        <v>163</v>
      </c>
      <c r="D21" s="33">
        <v>3000</v>
      </c>
      <c r="E21" s="22"/>
      <c r="F21" s="22" t="s">
        <v>41</v>
      </c>
    </row>
    <row r="22" spans="2:6" ht="30" x14ac:dyDescent="0.25">
      <c r="B22" s="32" t="s">
        <v>117</v>
      </c>
      <c r="C22" s="31" t="s">
        <v>164</v>
      </c>
      <c r="D22" s="33">
        <v>209.32</v>
      </c>
      <c r="E22" s="22" t="s">
        <v>23</v>
      </c>
      <c r="F22" s="22" t="s">
        <v>41</v>
      </c>
    </row>
    <row r="23" spans="2:6" x14ac:dyDescent="0.25">
      <c r="B23" s="37"/>
      <c r="C23" s="36"/>
      <c r="D23" s="38"/>
      <c r="E23" s="39"/>
      <c r="F23" s="39"/>
    </row>
    <row r="24" spans="2:6" x14ac:dyDescent="0.25">
      <c r="B24" s="2"/>
      <c r="C24" s="24" t="s">
        <v>39</v>
      </c>
      <c r="D24" s="4">
        <f>SUM(D6:D23)</f>
        <v>25665.199999999997</v>
      </c>
    </row>
    <row r="25" spans="2:6" x14ac:dyDescent="0.25">
      <c r="B25" s="2"/>
      <c r="D25" s="4"/>
    </row>
    <row r="26" spans="2:6" x14ac:dyDescent="0.25">
      <c r="B26" s="2"/>
      <c r="D26" s="4"/>
    </row>
    <row r="27" spans="2:6" x14ac:dyDescent="0.25">
      <c r="B27" s="2"/>
      <c r="D27" s="4"/>
    </row>
    <row r="28" spans="2:6" x14ac:dyDescent="0.25">
      <c r="B28" s="2"/>
      <c r="D28" s="4"/>
    </row>
    <row r="29" spans="2:6" x14ac:dyDescent="0.25">
      <c r="B29" s="2"/>
      <c r="D29" s="4"/>
    </row>
    <row r="30" spans="2:6" x14ac:dyDescent="0.25">
      <c r="B30" s="2"/>
      <c r="D30" s="4"/>
    </row>
    <row r="31" spans="2:6" x14ac:dyDescent="0.25">
      <c r="B31" s="2"/>
      <c r="D31" s="4"/>
    </row>
    <row r="32" spans="2:6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2"/>
      <c r="D57" s="4"/>
    </row>
    <row r="58" spans="2:4" x14ac:dyDescent="0.25">
      <c r="B58" s="2"/>
      <c r="D58" s="4"/>
    </row>
    <row r="59" spans="2:4" x14ac:dyDescent="0.25">
      <c r="B59" s="2"/>
      <c r="D59" s="4"/>
    </row>
    <row r="60" spans="2:4" x14ac:dyDescent="0.25">
      <c r="B60" s="2"/>
      <c r="D60" s="4"/>
    </row>
    <row r="61" spans="2:4" x14ac:dyDescent="0.25">
      <c r="B61" s="2"/>
      <c r="D61" s="4"/>
    </row>
    <row r="62" spans="2:4" x14ac:dyDescent="0.25">
      <c r="B62" s="2"/>
      <c r="D62" s="4"/>
    </row>
    <row r="63" spans="2:4" x14ac:dyDescent="0.25">
      <c r="B63" s="2"/>
      <c r="D63" s="4"/>
    </row>
    <row r="64" spans="2:4" x14ac:dyDescent="0.25">
      <c r="B64" s="2"/>
      <c r="D64" s="4"/>
    </row>
    <row r="65" spans="2:4" x14ac:dyDescent="0.25">
      <c r="B65" s="2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  <row r="82" spans="2:4" x14ac:dyDescent="0.25">
      <c r="B82" s="3"/>
      <c r="D82" s="4"/>
    </row>
    <row r="83" spans="2:4" x14ac:dyDescent="0.25">
      <c r="B83" s="3"/>
      <c r="D83" s="4"/>
    </row>
    <row r="84" spans="2:4" x14ac:dyDescent="0.25">
      <c r="B84" s="3"/>
      <c r="D84" s="4"/>
    </row>
    <row r="85" spans="2:4" x14ac:dyDescent="0.25">
      <c r="B85" s="3"/>
      <c r="D85" s="4"/>
    </row>
    <row r="86" spans="2:4" x14ac:dyDescent="0.25">
      <c r="B86" s="3"/>
      <c r="D86" s="4"/>
    </row>
    <row r="87" spans="2:4" x14ac:dyDescent="0.25">
      <c r="B87" s="3"/>
      <c r="D87" s="4"/>
    </row>
    <row r="88" spans="2:4" x14ac:dyDescent="0.25">
      <c r="B88" s="3"/>
      <c r="D88" s="4"/>
    </row>
    <row r="89" spans="2:4" x14ac:dyDescent="0.25">
      <c r="B89" s="3"/>
      <c r="D89" s="4"/>
    </row>
    <row r="90" spans="2:4" x14ac:dyDescent="0.25">
      <c r="B90" s="3"/>
      <c r="D90" s="4"/>
    </row>
  </sheetData>
  <sheetProtection password="DF4F" sheet="1" objects="1" scenarios="1"/>
  <hyperlinks>
    <hyperlink ref="E22" location="Razão!A1" display="retorna"/>
    <hyperlink ref="F6" r:id="rId1"/>
    <hyperlink ref="F7:F22" r:id="rId2" display="docto."/>
    <hyperlink ref="F7" r:id="rId3"/>
    <hyperlink ref="F8" r:id="rId4"/>
    <hyperlink ref="F9" r:id="rId5"/>
    <hyperlink ref="F10" r:id="rId6"/>
    <hyperlink ref="F11" r:id="rId7"/>
    <hyperlink ref="F12" r:id="rId8"/>
    <hyperlink ref="F13" r:id="rId9"/>
    <hyperlink ref="F14" r:id="rId10"/>
    <hyperlink ref="F15" r:id="rId11"/>
    <hyperlink ref="F16" r:id="rId12"/>
    <hyperlink ref="F17" r:id="rId13"/>
    <hyperlink ref="F18" r:id="rId14"/>
    <hyperlink ref="F19" r:id="rId15"/>
    <hyperlink ref="F20" r:id="rId16"/>
    <hyperlink ref="F21" r:id="rId17"/>
    <hyperlink ref="F22" r:id="rId18"/>
  </hyperlinks>
  <pageMargins left="0.511811024" right="0.511811024" top="0.78740157499999996" bottom="0.78740157499999996" header="0.31496062000000002" footer="0.31496062000000002"/>
  <pageSetup paperSize="9" orientation="portrait" r:id="rId19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4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01/07/2023 a 31/07/2023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15" customHeight="1" x14ac:dyDescent="0.25">
      <c r="B6" s="32" t="s">
        <v>165</v>
      </c>
      <c r="C6" s="31" t="s">
        <v>166</v>
      </c>
      <c r="D6" s="33">
        <v>85.33</v>
      </c>
      <c r="E6" s="22" t="s">
        <v>23</v>
      </c>
      <c r="F6" s="25" t="s">
        <v>41</v>
      </c>
    </row>
    <row r="7" spans="2:7" x14ac:dyDescent="0.25">
      <c r="B7" s="37"/>
      <c r="C7" s="36"/>
      <c r="D7" s="38"/>
      <c r="E7" s="39"/>
      <c r="F7" s="39"/>
    </row>
    <row r="8" spans="2:7" x14ac:dyDescent="0.25">
      <c r="B8" s="2"/>
      <c r="C8" s="24" t="s">
        <v>39</v>
      </c>
      <c r="D8" s="4">
        <f>SUM(D6:D7)</f>
        <v>85.33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3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</sheetData>
  <sheetProtection password="DF4F" sheet="1" objects="1" scenarios="1"/>
  <hyperlinks>
    <hyperlink ref="E6" location="Razão!A1" display="retorna"/>
    <hyperlink ref="F6" r:id="rId1"/>
    <hyperlink ref="F6" r:id="rId2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5"/>
  <sheetViews>
    <sheetView showGridLines="0" workbookViewId="0">
      <selection activeCell="F7" sqref="F7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01/07/2023 a 31/07/2023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2" t="s">
        <v>122</v>
      </c>
      <c r="C6" s="31" t="s">
        <v>124</v>
      </c>
      <c r="D6" s="33">
        <v>49.49</v>
      </c>
      <c r="E6" s="22"/>
      <c r="F6" s="22" t="s">
        <v>41</v>
      </c>
    </row>
    <row r="7" spans="2:7" ht="30" x14ac:dyDescent="0.25">
      <c r="B7" s="32" t="s">
        <v>123</v>
      </c>
      <c r="C7" s="31" t="s">
        <v>125</v>
      </c>
      <c r="D7" s="33">
        <v>23</v>
      </c>
      <c r="E7" s="22" t="s">
        <v>23</v>
      </c>
      <c r="F7" s="22" t="s">
        <v>41</v>
      </c>
    </row>
    <row r="8" spans="2:7" x14ac:dyDescent="0.25">
      <c r="B8" s="37"/>
      <c r="C8" s="36"/>
      <c r="D8" s="38"/>
      <c r="E8" s="39"/>
      <c r="F8" s="39"/>
    </row>
    <row r="9" spans="2:7" x14ac:dyDescent="0.25">
      <c r="B9" s="2"/>
      <c r="C9" s="24" t="s">
        <v>39</v>
      </c>
      <c r="D9" s="4">
        <f>SUM(D6:D8)</f>
        <v>72.490000000000009</v>
      </c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</sheetData>
  <sheetProtection password="DF4F" sheet="1" objects="1" scenarios="1"/>
  <hyperlinks>
    <hyperlink ref="E7" location="Razão!A1" display="retorna"/>
    <hyperlink ref="F6:F7" r:id="rId1" display="docto."/>
    <hyperlink ref="F6" r:id="rId2"/>
    <hyperlink ref="F7" r:id="rId3"/>
  </hyperlinks>
  <pageMargins left="0.511811024" right="0.511811024" top="0.78740157499999996" bottom="0.78740157499999996" header="0.31496062000000002" footer="0.31496062000000002"/>
  <pageSetup paperSize="9" orientation="portrait" r:id="rId4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6"/>
  <sheetViews>
    <sheetView showGridLines="0" workbookViewId="0">
      <selection activeCell="F8" sqref="F8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01/07/2023 a 31/07/2023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30" x14ac:dyDescent="0.25">
      <c r="B6" s="32" t="s">
        <v>126</v>
      </c>
      <c r="C6" s="31" t="s">
        <v>128</v>
      </c>
      <c r="D6" s="33">
        <v>2070</v>
      </c>
      <c r="E6" s="22"/>
      <c r="F6" s="22" t="s">
        <v>41</v>
      </c>
    </row>
    <row r="7" spans="2:7" ht="30" x14ac:dyDescent="0.25">
      <c r="B7" s="32" t="s">
        <v>126</v>
      </c>
      <c r="C7" s="31" t="s">
        <v>129</v>
      </c>
      <c r="D7" s="33">
        <v>700</v>
      </c>
      <c r="E7" s="22"/>
      <c r="F7" s="22" t="s">
        <v>41</v>
      </c>
    </row>
    <row r="8" spans="2:7" ht="30" x14ac:dyDescent="0.25">
      <c r="B8" s="32" t="s">
        <v>127</v>
      </c>
      <c r="C8" s="31" t="s">
        <v>130</v>
      </c>
      <c r="D8" s="33">
        <v>1700</v>
      </c>
      <c r="E8" s="22" t="s">
        <v>23</v>
      </c>
      <c r="F8" s="22" t="s">
        <v>41</v>
      </c>
    </row>
    <row r="9" spans="2:7" x14ac:dyDescent="0.25">
      <c r="B9" s="37"/>
      <c r="C9" s="36"/>
      <c r="D9" s="38"/>
      <c r="E9" s="39"/>
      <c r="F9" s="39"/>
    </row>
    <row r="10" spans="2:7" x14ac:dyDescent="0.25">
      <c r="B10" s="2"/>
      <c r="C10" s="24" t="s">
        <v>39</v>
      </c>
      <c r="D10" s="4">
        <f>SUM(D6:D9)</f>
        <v>4470</v>
      </c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</sheetData>
  <sheetProtection password="DF4F" sheet="1" objects="1" scenarios="1"/>
  <hyperlinks>
    <hyperlink ref="E8" location="Razão!A1" display="retorna"/>
    <hyperlink ref="F6" r:id="rId1"/>
    <hyperlink ref="F7:F8" r:id="rId2" display="docto."/>
    <hyperlink ref="F7" r:id="rId3"/>
    <hyperlink ref="F8" r:id="rId4"/>
  </hyperlinks>
  <pageMargins left="0.511811024" right="0.511811024" top="0.78740157499999996" bottom="0.78740157499999996" header="0.31496062000000002" footer="0.31496062000000002"/>
  <pageSetup paperSize="9" orientation="portrait" r:id="rId5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4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01/07/2023 a 31/07/2023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37.5" customHeight="1" x14ac:dyDescent="0.25">
      <c r="B6" s="32" t="s">
        <v>132</v>
      </c>
      <c r="C6" s="41" t="s">
        <v>133</v>
      </c>
      <c r="D6" s="33">
        <v>155.4</v>
      </c>
      <c r="E6" s="22" t="s">
        <v>23</v>
      </c>
      <c r="F6" s="22" t="s">
        <v>41</v>
      </c>
    </row>
    <row r="7" spans="2:7" x14ac:dyDescent="0.25">
      <c r="B7" s="37"/>
      <c r="C7" s="36"/>
      <c r="D7" s="38"/>
      <c r="E7" s="39"/>
      <c r="F7" s="39"/>
    </row>
    <row r="8" spans="2:7" x14ac:dyDescent="0.25">
      <c r="B8" s="2"/>
      <c r="C8" s="24" t="s">
        <v>39</v>
      </c>
      <c r="D8" s="4">
        <f>SUM(D6:D7)</f>
        <v>155.4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3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4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01/07/2023 a 31/07/2023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30" x14ac:dyDescent="0.25">
      <c r="B6" s="32" t="s">
        <v>167</v>
      </c>
      <c r="C6" s="31" t="s">
        <v>168</v>
      </c>
      <c r="D6" s="33">
        <v>1413.03</v>
      </c>
      <c r="E6" s="22" t="s">
        <v>23</v>
      </c>
      <c r="F6" s="22" t="s">
        <v>41</v>
      </c>
    </row>
    <row r="7" spans="2:7" x14ac:dyDescent="0.25">
      <c r="B7" s="37"/>
      <c r="C7" s="36"/>
      <c r="D7" s="38"/>
      <c r="E7" s="39"/>
      <c r="F7" s="39"/>
    </row>
    <row r="8" spans="2:7" x14ac:dyDescent="0.25">
      <c r="B8" s="2"/>
      <c r="C8" s="24" t="s">
        <v>39</v>
      </c>
      <c r="D8" s="4">
        <f>SUM(D6:D7)</f>
        <v>1413.03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3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6"/>
  <sheetViews>
    <sheetView showGridLines="0" workbookViewId="0">
      <selection activeCell="F7" sqref="F7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01/07/2023 a 31/07/2023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15" customHeight="1" x14ac:dyDescent="0.25">
      <c r="B6" s="32" t="s">
        <v>96</v>
      </c>
      <c r="C6" s="31" t="s">
        <v>169</v>
      </c>
      <c r="D6" s="33">
        <v>37.479999999999997</v>
      </c>
      <c r="E6" s="22"/>
      <c r="F6" s="25" t="s">
        <v>41</v>
      </c>
    </row>
    <row r="7" spans="2:7" ht="15" customHeight="1" x14ac:dyDescent="0.25">
      <c r="B7" s="32" t="s">
        <v>96</v>
      </c>
      <c r="C7" s="31" t="s">
        <v>169</v>
      </c>
      <c r="D7" s="33">
        <v>169.54</v>
      </c>
      <c r="E7" s="22"/>
      <c r="F7" s="25" t="s">
        <v>41</v>
      </c>
    </row>
    <row r="8" spans="2:7" ht="15" customHeight="1" x14ac:dyDescent="0.25">
      <c r="B8" s="32" t="s">
        <v>96</v>
      </c>
      <c r="C8" s="31" t="s">
        <v>169</v>
      </c>
      <c r="D8" s="33">
        <v>166.43</v>
      </c>
      <c r="E8" s="22" t="s">
        <v>23</v>
      </c>
      <c r="F8" s="25" t="s">
        <v>41</v>
      </c>
    </row>
    <row r="9" spans="2:7" x14ac:dyDescent="0.25">
      <c r="B9" s="37"/>
      <c r="C9" s="36"/>
      <c r="D9" s="38"/>
      <c r="E9" s="39"/>
      <c r="F9" s="39"/>
    </row>
    <row r="10" spans="2:7" x14ac:dyDescent="0.25">
      <c r="B10" s="2"/>
      <c r="C10" s="24" t="s">
        <v>39</v>
      </c>
      <c r="D10" s="4">
        <f>SUM(D6:D9)</f>
        <v>373.45</v>
      </c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</sheetData>
  <sheetProtection password="DF4F" sheet="1" objects="1" scenarios="1"/>
  <hyperlinks>
    <hyperlink ref="E8" location="Razão!A1" display="retorna"/>
    <hyperlink ref="F6" r:id="rId1"/>
    <hyperlink ref="F7:F8" r:id="rId2" display="docto.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5"/>
  <sheetViews>
    <sheetView showGridLines="0" workbookViewId="0">
      <selection activeCell="F7" sqref="F7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01/07/2023 a 31/07/2023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2" t="s">
        <v>96</v>
      </c>
      <c r="C6" s="31" t="s">
        <v>169</v>
      </c>
      <c r="D6" s="33">
        <v>2374.69</v>
      </c>
      <c r="E6" s="22"/>
      <c r="F6" s="22" t="s">
        <v>41</v>
      </c>
    </row>
    <row r="7" spans="2:7" x14ac:dyDescent="0.25">
      <c r="B7" s="32" t="s">
        <v>96</v>
      </c>
      <c r="C7" s="31" t="s">
        <v>169</v>
      </c>
      <c r="D7" s="33">
        <v>368.95</v>
      </c>
      <c r="E7" s="22" t="s">
        <v>23</v>
      </c>
      <c r="F7" s="22" t="s">
        <v>41</v>
      </c>
    </row>
    <row r="8" spans="2:7" x14ac:dyDescent="0.25">
      <c r="B8" s="37"/>
      <c r="C8" s="36"/>
      <c r="D8" s="38"/>
      <c r="E8" s="39"/>
      <c r="F8" s="39"/>
    </row>
    <row r="9" spans="2:7" x14ac:dyDescent="0.25">
      <c r="B9" s="2"/>
      <c r="C9" s="24" t="s">
        <v>39</v>
      </c>
      <c r="D9" s="4">
        <f>SUM(D6:D8)</f>
        <v>2743.64</v>
      </c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</sheetData>
  <sheetProtection password="DF4F" sheet="1" objects="1" scenarios="1"/>
  <hyperlinks>
    <hyperlink ref="E7" location="Razão!A1" display="retorna"/>
    <hyperlink ref="F6" r:id="rId1"/>
    <hyperlink ref="F7" r:id="rId2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4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01/07/2023 a 31/07/2023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30" x14ac:dyDescent="0.25">
      <c r="B6" s="32">
        <v>45119</v>
      </c>
      <c r="C6" s="31" t="s">
        <v>97</v>
      </c>
      <c r="D6" s="33">
        <v>-2943.14</v>
      </c>
      <c r="E6" s="22" t="s">
        <v>23</v>
      </c>
      <c r="F6" s="22" t="s">
        <v>41</v>
      </c>
    </row>
    <row r="7" spans="2:7" x14ac:dyDescent="0.25">
      <c r="B7" s="37"/>
      <c r="C7" s="36"/>
      <c r="D7" s="38"/>
      <c r="E7" s="39"/>
      <c r="F7" s="39"/>
    </row>
    <row r="8" spans="2:7" x14ac:dyDescent="0.25">
      <c r="B8" s="2"/>
      <c r="C8" s="24" t="s">
        <v>39</v>
      </c>
      <c r="D8" s="4">
        <f>SUM(D6:D7)</f>
        <v>-2943.14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3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6"/>
  <sheetViews>
    <sheetView showGridLines="0" workbookViewId="0">
      <selection activeCell="F7" sqref="F7:F8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01/07/2023 a 31/07/2023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33" customHeight="1" x14ac:dyDescent="0.25">
      <c r="B6" s="32" t="s">
        <v>96</v>
      </c>
      <c r="C6" s="41" t="s">
        <v>176</v>
      </c>
      <c r="D6" s="33">
        <v>310.26</v>
      </c>
      <c r="E6" s="22"/>
      <c r="F6" s="22" t="s">
        <v>41</v>
      </c>
    </row>
    <row r="7" spans="2:7" ht="33" customHeight="1" x14ac:dyDescent="0.25">
      <c r="B7" s="32" t="s">
        <v>96</v>
      </c>
      <c r="C7" s="41" t="s">
        <v>177</v>
      </c>
      <c r="D7" s="33">
        <v>278.79000000000002</v>
      </c>
      <c r="E7" s="22"/>
      <c r="F7" s="22" t="s">
        <v>41</v>
      </c>
    </row>
    <row r="8" spans="2:7" ht="33" customHeight="1" x14ac:dyDescent="0.25">
      <c r="B8" s="32" t="s">
        <v>96</v>
      </c>
      <c r="C8" s="41" t="s">
        <v>178</v>
      </c>
      <c r="D8" s="33">
        <v>207.46</v>
      </c>
      <c r="E8" s="22" t="s">
        <v>23</v>
      </c>
      <c r="F8" s="22" t="s">
        <v>41</v>
      </c>
    </row>
    <row r="9" spans="2:7" x14ac:dyDescent="0.25">
      <c r="B9" s="37"/>
      <c r="C9" s="36"/>
      <c r="D9" s="38"/>
      <c r="E9" s="39"/>
      <c r="F9" s="39"/>
    </row>
    <row r="10" spans="2:7" x14ac:dyDescent="0.25">
      <c r="B10" s="2"/>
      <c r="C10" s="24" t="s">
        <v>39</v>
      </c>
      <c r="D10" s="4">
        <f>SUM(D6:D9)</f>
        <v>796.51</v>
      </c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</sheetData>
  <sheetProtection password="DF4F" sheet="1" objects="1" scenarios="1"/>
  <hyperlinks>
    <hyperlink ref="F6" r:id="rId1"/>
    <hyperlink ref="E8" location="Razão!A1" display="retorna"/>
    <hyperlink ref="F7:F8" r:id="rId2" display="docto.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8"/>
  <sheetViews>
    <sheetView showGridLines="0" workbookViewId="0">
      <selection activeCell="F7" sqref="F7:F10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01/07/2023 a 31/07/2023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2" t="s">
        <v>145</v>
      </c>
      <c r="C6" s="31" t="s">
        <v>173</v>
      </c>
      <c r="D6" s="33">
        <v>32.5</v>
      </c>
      <c r="E6" s="22"/>
      <c r="F6" s="22" t="s">
        <v>41</v>
      </c>
    </row>
    <row r="7" spans="2:7" x14ac:dyDescent="0.25">
      <c r="B7" s="32" t="s">
        <v>146</v>
      </c>
      <c r="C7" s="31" t="s">
        <v>174</v>
      </c>
      <c r="D7" s="33">
        <v>2.5</v>
      </c>
      <c r="E7" s="22"/>
      <c r="F7" s="22" t="s">
        <v>41</v>
      </c>
    </row>
    <row r="8" spans="2:7" x14ac:dyDescent="0.25">
      <c r="B8" s="32" t="s">
        <v>172</v>
      </c>
      <c r="C8" s="31" t="s">
        <v>86</v>
      </c>
      <c r="D8" s="33">
        <v>2.5</v>
      </c>
      <c r="E8" s="22"/>
      <c r="F8" s="22" t="s">
        <v>41</v>
      </c>
    </row>
    <row r="9" spans="2:7" x14ac:dyDescent="0.25">
      <c r="B9" s="32" t="s">
        <v>139</v>
      </c>
      <c r="C9" s="31" t="s">
        <v>86</v>
      </c>
      <c r="D9" s="33">
        <v>2.5</v>
      </c>
      <c r="E9" s="22"/>
      <c r="F9" s="22" t="s">
        <v>41</v>
      </c>
    </row>
    <row r="10" spans="2:7" x14ac:dyDescent="0.25">
      <c r="B10" s="32" t="s">
        <v>167</v>
      </c>
      <c r="C10" s="31" t="s">
        <v>86</v>
      </c>
      <c r="D10" s="33">
        <v>5</v>
      </c>
      <c r="E10" s="22" t="s">
        <v>23</v>
      </c>
      <c r="F10" s="22" t="s">
        <v>41</v>
      </c>
    </row>
    <row r="11" spans="2:7" x14ac:dyDescent="0.25">
      <c r="B11" s="37"/>
      <c r="C11" s="36"/>
      <c r="D11" s="38"/>
      <c r="E11" s="39"/>
      <c r="F11" s="39"/>
    </row>
    <row r="12" spans="2:7" x14ac:dyDescent="0.25">
      <c r="B12" s="2"/>
      <c r="C12" s="24" t="s">
        <v>39</v>
      </c>
      <c r="D12" s="4">
        <f>SUM(D6:D11)</f>
        <v>45</v>
      </c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</sheetData>
  <sheetProtection password="DF4F" sheet="1" objects="1" scenarios="1"/>
  <hyperlinks>
    <hyperlink ref="E10" location="Razão!A1" display="retorna"/>
    <hyperlink ref="F6" r:id="rId1"/>
    <hyperlink ref="F7:F10" r:id="rId2" display="docto.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4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01/07/2023 a 31/07/2023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2">
        <v>45138</v>
      </c>
      <c r="C6" s="31" t="s">
        <v>175</v>
      </c>
      <c r="D6" s="33">
        <v>793.13</v>
      </c>
      <c r="E6" s="22" t="s">
        <v>23</v>
      </c>
      <c r="F6" s="25" t="s">
        <v>41</v>
      </c>
    </row>
    <row r="7" spans="2:7" x14ac:dyDescent="0.25">
      <c r="B7" s="37"/>
      <c r="C7" s="36"/>
      <c r="D7" s="38"/>
      <c r="E7" s="39"/>
      <c r="F7" s="39"/>
    </row>
    <row r="8" spans="2:7" x14ac:dyDescent="0.25">
      <c r="B8" s="2"/>
      <c r="C8" s="24" t="s">
        <v>39</v>
      </c>
      <c r="D8" s="4">
        <f>SUM(D6:D7)</f>
        <v>793.13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3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4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01/07/2023 a 31/07/2023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2">
        <v>45138</v>
      </c>
      <c r="C6" s="31" t="s">
        <v>179</v>
      </c>
      <c r="D6" s="33">
        <v>2413.44</v>
      </c>
      <c r="E6" s="22" t="s">
        <v>23</v>
      </c>
      <c r="F6" s="25" t="s">
        <v>41</v>
      </c>
    </row>
    <row r="7" spans="2:7" x14ac:dyDescent="0.25">
      <c r="B7" s="37"/>
      <c r="C7" s="36"/>
      <c r="D7" s="38"/>
      <c r="E7" s="39"/>
      <c r="F7" s="39"/>
    </row>
    <row r="8" spans="2:7" x14ac:dyDescent="0.25">
      <c r="B8" s="2"/>
      <c r="C8" s="24" t="s">
        <v>39</v>
      </c>
      <c r="D8" s="4">
        <f>SUM(D6:D7)</f>
        <v>2413.44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3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4"/>
  <sheetViews>
    <sheetView showGridLines="0" workbookViewId="0">
      <selection activeCell="J25" sqref="J25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01/07/2023 a 31/07/2023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2">
        <v>45138</v>
      </c>
      <c r="C6" s="31" t="s">
        <v>179</v>
      </c>
      <c r="D6" s="33">
        <v>4022.4</v>
      </c>
      <c r="E6" s="22" t="s">
        <v>23</v>
      </c>
      <c r="F6" s="25" t="s">
        <v>41</v>
      </c>
    </row>
    <row r="7" spans="2:7" x14ac:dyDescent="0.25">
      <c r="B7" s="37"/>
      <c r="C7" s="36"/>
      <c r="D7" s="38"/>
      <c r="E7" s="39"/>
      <c r="F7" s="39"/>
    </row>
    <row r="8" spans="2:7" x14ac:dyDescent="0.25">
      <c r="B8" s="2"/>
      <c r="C8" s="24" t="s">
        <v>39</v>
      </c>
      <c r="D8" s="4">
        <f>SUM(D6:D7)</f>
        <v>4022.4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3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26</vt:i4>
      </vt:variant>
      <vt:variant>
        <vt:lpstr>Intervalos nomeados</vt:lpstr>
      </vt:variant>
      <vt:variant>
        <vt:i4>1</vt:i4>
      </vt:variant>
    </vt:vector>
  </HeadingPairs>
  <TitlesOfParts>
    <vt:vector size="27" baseType="lpstr">
      <vt:lpstr>RAZÃO</vt:lpstr>
      <vt:lpstr>1.</vt:lpstr>
      <vt:lpstr>2.</vt:lpstr>
      <vt:lpstr>3.</vt:lpstr>
      <vt:lpstr>4.</vt:lpstr>
      <vt:lpstr>5.</vt:lpstr>
      <vt:lpstr>6.</vt:lpstr>
      <vt:lpstr>7.</vt:lpstr>
      <vt:lpstr>8.</vt:lpstr>
      <vt:lpstr>9.</vt:lpstr>
      <vt:lpstr>10.</vt:lpstr>
      <vt:lpstr>11.</vt:lpstr>
      <vt:lpstr>12.</vt:lpstr>
      <vt:lpstr>13.</vt:lpstr>
      <vt:lpstr>14.</vt:lpstr>
      <vt:lpstr>15.</vt:lpstr>
      <vt:lpstr>16.</vt:lpstr>
      <vt:lpstr>17.</vt:lpstr>
      <vt:lpstr>18.</vt:lpstr>
      <vt:lpstr>19.</vt:lpstr>
      <vt:lpstr>20.</vt:lpstr>
      <vt:lpstr>21.</vt:lpstr>
      <vt:lpstr>22.</vt:lpstr>
      <vt:lpstr>23.</vt:lpstr>
      <vt:lpstr>24.</vt:lpstr>
      <vt:lpstr>25.</vt:lpstr>
      <vt:lpstr>RAZÃO!Area_de_impressao</vt:lpstr>
    </vt:vector>
  </TitlesOfParts>
  <Company>Iesa Projetos Equipamentos &amp; Montagens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Nelson Kiyoshi Hisatsuga</dc:creator>
  <cp:lastModifiedBy>nelsonhisa</cp:lastModifiedBy>
  <cp:lastPrinted>2023-09-28T11:29:57Z</cp:lastPrinted>
  <dcterms:created xsi:type="dcterms:W3CDTF">2018-05-09T11:51:48Z</dcterms:created>
  <dcterms:modified xsi:type="dcterms:W3CDTF">2023-11-07T12:37:40Z</dcterms:modified>
</cp:coreProperties>
</file>