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  <sheet name="19." sheetId="123" r:id="rId20"/>
    <sheet name="20." sheetId="124" r:id="rId21"/>
    <sheet name="21." sheetId="127" r:id="rId22"/>
    <sheet name="22." sheetId="128" r:id="rId23"/>
    <sheet name="23." sheetId="129" r:id="rId24"/>
    <sheet name="24." sheetId="130" r:id="rId25"/>
    <sheet name="25." sheetId="131" r:id="rId26"/>
    <sheet name="26." sheetId="132" r:id="rId27"/>
  </sheets>
  <definedNames>
    <definedName name="_xlnm.Print_Area" localSheetId="0">RAZÃO!$A$1:$G$46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8" i="1" l="1"/>
  <c r="D9" i="125"/>
  <c r="D8" i="132" l="1"/>
  <c r="B4" i="132"/>
  <c r="D19" i="131"/>
  <c r="B4" i="131"/>
  <c r="D10" i="130"/>
  <c r="B4" i="130"/>
  <c r="D13" i="129"/>
  <c r="B4" i="129"/>
  <c r="E11" i="1"/>
  <c r="D9" i="128" l="1"/>
  <c r="B4" i="128"/>
  <c r="D10" i="127"/>
  <c r="B4" i="127"/>
  <c r="D8" i="126" l="1"/>
  <c r="B4" i="126"/>
  <c r="B4" i="125"/>
  <c r="D8" i="124" l="1"/>
  <c r="B4" i="124"/>
  <c r="D8" i="123"/>
  <c r="B4" i="123"/>
  <c r="D8" i="77" l="1"/>
  <c r="D8" i="122" l="1"/>
  <c r="B4" i="122"/>
  <c r="D8" i="108" l="1"/>
  <c r="D9" i="107"/>
  <c r="D8" i="109" l="1"/>
  <c r="B4" i="109"/>
  <c r="B4" i="108"/>
  <c r="B4" i="107" l="1"/>
  <c r="D8" i="103"/>
  <c r="B4" i="103"/>
  <c r="D9" i="102" l="1"/>
  <c r="B4" i="102"/>
  <c r="D11" i="84" l="1"/>
  <c r="B4" i="84"/>
  <c r="B4" i="77" l="1"/>
  <c r="D16" i="6" l="1"/>
  <c r="B4" i="29" l="1"/>
  <c r="B4" i="28"/>
  <c r="B4" i="27"/>
  <c r="B4" i="24"/>
  <c r="B4" i="6"/>
  <c r="B4" i="5"/>
  <c r="B4" i="4"/>
  <c r="B4" i="2"/>
  <c r="D8" i="29" l="1"/>
  <c r="D8" i="28"/>
  <c r="D8" i="27"/>
  <c r="D15" i="24" l="1"/>
  <c r="D9" i="5" l="1"/>
  <c r="E46" i="1" s="1"/>
</calcChain>
</file>

<file path=xl/sharedStrings.xml><?xml version="1.0" encoding="utf-8"?>
<sst xmlns="http://schemas.openxmlformats.org/spreadsheetml/2006/main" count="470" uniqueCount="152">
  <si>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</si>
  <si>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</si>
  <si>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</si>
  <si>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</si>
  <si>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</si>
  <si>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</si>
  <si>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</si>
  <si>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</si>
  <si>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</si>
  <si>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</si>
  <si>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</si>
  <si>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</si>
  <si>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</si>
  <si>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</si>
  <si>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</si>
  <si>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</si>
  <si>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</si>
  <si>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</si>
  <si>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</si>
  <si>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</si>
  <si>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</si>
  <si>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</si>
  <si>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</si>
  <si>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</si>
  <si>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</si>
  <si>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</si>
  <si>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</si>
  <si>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</si>
  <si>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</si>
  <si>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</si>
  <si>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</si>
  <si>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</si>
  <si>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</si>
  <si>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</si>
  <si>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</si>
  <si>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</si>
  <si>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</si>
  <si>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</si>
  <si>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</si>
  <si>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</si>
  <si>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</si>
  <si>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</si>
  <si>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</si>
  <si>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</si>
  <si>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</si>
  <si>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</si>
  <si>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Juliana Picoli Agatte</t>
  </si>
  <si>
    <t>Nelson Kiyoshi Hisatsuga</t>
  </si>
  <si>
    <t>DESPESAS/RECEITAS FINANCEIRAS</t>
  </si>
  <si>
    <t>Honorarios Conselho Fiscal Nelson Kiyoshi Hisatsuga</t>
  </si>
  <si>
    <t>Honorários Contábeis / Auditoria</t>
  </si>
  <si>
    <t>Depreciação</t>
  </si>
  <si>
    <t>Depreciação - Imoveis</t>
  </si>
  <si>
    <t>15.</t>
  </si>
  <si>
    <t>16.</t>
  </si>
  <si>
    <t>17.</t>
  </si>
  <si>
    <t>18.</t>
  </si>
  <si>
    <t>19.</t>
  </si>
  <si>
    <t>Material de Uso/Consumo</t>
  </si>
  <si>
    <t xml:space="preserve">Devido s/receita operacional d/mes </t>
  </si>
  <si>
    <t>IRRF  s/ Aplicações Financeiras</t>
  </si>
  <si>
    <t>Impressos/Xerox/Mat Escritorio</t>
  </si>
  <si>
    <t>Jefferson Henrique Rosseti</t>
  </si>
  <si>
    <t>Honorarios Diretoria Jefferson Henrique Rosseti</t>
  </si>
  <si>
    <t>Salua Kairuz Manoel</t>
  </si>
  <si>
    <t>Despesas de Telefone/Internet</t>
  </si>
  <si>
    <t>Manutenção e Conservação de Imoveis</t>
  </si>
  <si>
    <t>20.</t>
  </si>
  <si>
    <t>21.</t>
  </si>
  <si>
    <t>Honorarios Conselho Fiscal Saula Kairuz Manoel</t>
  </si>
  <si>
    <t>Premio de Seguros</t>
  </si>
  <si>
    <t>Locação de Bens Moveis</t>
  </si>
  <si>
    <t>22.</t>
  </si>
  <si>
    <t>Despesa com Copa/Cozinha/Mat Limpeza</t>
  </si>
  <si>
    <t>Publicações</t>
  </si>
  <si>
    <t>Período : 01/05/2023 a 31/05/2023</t>
  </si>
  <si>
    <t>Juros Ativos</t>
  </si>
  <si>
    <t>Combustiveis e Lubrificantes</t>
  </si>
  <si>
    <t>Correiros e Sedex</t>
  </si>
  <si>
    <t>Despesa com Segurança</t>
  </si>
  <si>
    <t>Manutenção Registro Dominio</t>
  </si>
  <si>
    <t>Encargos s/ Tributos Vencidos</t>
  </si>
  <si>
    <t>23.</t>
  </si>
  <si>
    <t>24.</t>
  </si>
  <si>
    <t>25.</t>
  </si>
  <si>
    <t>26.</t>
  </si>
  <si>
    <t>31/05/2023</t>
  </si>
  <si>
    <t>VR. A SER PAGO REF. FERNANDA CILIA MARAFÃO BRUNETTI</t>
  </si>
  <si>
    <t>VR. A SER PAGO REF. ALINE MARIA PEREIRA</t>
  </si>
  <si>
    <t>VR. A SER PAGO REF. BRUNA CAROLINA PONCIANO STIEVANO</t>
  </si>
  <si>
    <t>VR. A SER PAGO REF. VILMA MEDEIROS FREITAS</t>
  </si>
  <si>
    <t>VR. A SER PAGO REF. INDIAMARA MOURA SIQUEIRA</t>
  </si>
  <si>
    <t>VR. A SER PAGO REF. TERESA CRISTINA RIBEIRO</t>
  </si>
  <si>
    <t>VR. A SER PAGO REF. STEYCE CHAVES GOMES</t>
  </si>
  <si>
    <t>VR. A SER PAGO REF. RENAN ALTINO BRESSAN</t>
  </si>
  <si>
    <t>VR. A SER PAGO REF. IAGO ALEJANDRO GUIDI MARCELINO</t>
  </si>
  <si>
    <t>VR. A SER PAGO REF. PABLO HENRIQUE RODRIGUES</t>
  </si>
  <si>
    <t>VR. A SER PAGO REF. ZENILTON DE OLIVEIRA NEVES</t>
  </si>
  <si>
    <t>CONFORME FATURA DE REGISTRO 40623281</t>
  </si>
  <si>
    <t>NF. SERVIÇOS 1632</t>
  </si>
  <si>
    <t>PAGTO REF. AUTO POSTO VILA XAVIER CF. SAT FISCAL Nº 30969</t>
  </si>
  <si>
    <t>NF. SERVIÇOS 8728 - RICARDO CONCA ME</t>
  </si>
  <si>
    <t>COMPRA  CONF. N.FISCAL  N. 27169</t>
  </si>
  <si>
    <t>15/05/2023</t>
  </si>
  <si>
    <t>PAGO FATURA 1677566040-0 TELEFONICA BRASIL S/A 05 2023</t>
  </si>
  <si>
    <t>PAGO FATURA 1676528815-0 TELEFONICA BRASIL S/A 05 2023</t>
  </si>
  <si>
    <t>PAGTO REF. RECIBO RUMOS TECNOLOGIA DA INFORMAÇÃO</t>
  </si>
  <si>
    <t>10/05/2023</t>
  </si>
  <si>
    <t>22/05/2023</t>
  </si>
  <si>
    <t>FATURA DE LOCAÇÃO 54296 - DEGRAUS MAQ. EQUIP. P/ CONSTRUÇÃO CIVIL LTDA</t>
  </si>
  <si>
    <t>FATURA DE LOCAÇÃO 54435 - DEGRAUS MAQ. EQUIP. P/ CONSTRUÇÃO CIVIL LTDA</t>
  </si>
  <si>
    <t>02/05/2023</t>
  </si>
  <si>
    <t>23/05/2023</t>
  </si>
  <si>
    <t>26/05/2023</t>
  </si>
  <si>
    <t>NF. SERVIÇOS Nº 14 - EVALDO DE OLIVEIRA SOUZA</t>
  </si>
  <si>
    <t>NF. SERVIÇOS 15 - EVALDO DE OLIVEIRA DE SOUZA</t>
  </si>
  <si>
    <t>COMPRA  CONF. N.FISCAL  N. 2980 - SHOPPING DOS PARAFUSOS LTDA</t>
  </si>
  <si>
    <t>COMPRA  CONF. N.FISCAL  N. 993 - A. PONTES TINTAS LTDA</t>
  </si>
  <si>
    <t>08/05/2023</t>
  </si>
  <si>
    <t>17/05/2023</t>
  </si>
  <si>
    <t>COMPRA  CONF. N.FISCAL  N. 27850 - BLANCO &amp; PIAO COM. PARAFUSOS LTDA EPP</t>
  </si>
  <si>
    <t>COMPRA  CONF. N.FISCAL  N. 45829 - DI CAFE MAQUINAS PARA CAFE EXPRESSO LTDA</t>
  </si>
  <si>
    <t>PAGTO REF. ALLIANZ SEGUROS S/A PARCELA 04/04</t>
  </si>
  <si>
    <t>NF. SERVIÇOS 4098 APL ASSESSORIA E PUBLICIDADE LEGAL LTDA</t>
  </si>
  <si>
    <t>Depreciação do período : 05/2023</t>
  </si>
  <si>
    <t>PAGTO REF. EMPRESA BRASILEIRA DE CORREIOS E TELEGRAFOS CONF. TIQUETE 2473475026</t>
  </si>
  <si>
    <t>Honorarios Conselho Fiscal Mario Zafallon Junior</t>
  </si>
  <si>
    <t>VR. A SER PAGO REF. 05/2023 INSS S/REMUNERAÇÃO AUTONOMOS</t>
  </si>
  <si>
    <t>VR. A SER PAGO REF. 05/2023 REF. REMUNERAÇÃO DOS DIRETORES</t>
  </si>
  <si>
    <t>03/05/2023</t>
  </si>
  <si>
    <t>04/05/2023</t>
  </si>
  <si>
    <t>18/05/2023</t>
  </si>
  <si>
    <t>25/05/2023</t>
  </si>
  <si>
    <t>29/05/2023</t>
  </si>
  <si>
    <t>30/05/2023</t>
  </si>
  <si>
    <t>PAGTO REF. TARIFA DE MANUTENÇÃO DE CONTA ATIVA</t>
  </si>
  <si>
    <t>PAGTO REF. TARIFA COBRANÇA</t>
  </si>
  <si>
    <t>PAGTO REF. REPASSE GRAVAÇÃO ELETRÔNICA</t>
  </si>
  <si>
    <t>IRRF S/RENDIMENTO RDC 05/2023</t>
  </si>
  <si>
    <t>12/05/2023</t>
  </si>
  <si>
    <t>PAGTO REF. ENCARGOS DE MULTA E JUROS SOBRE IRRF NF 1068 CONAUD</t>
  </si>
  <si>
    <t>PAGTO REF. PARCELAMENTO IRPJ PARCELA 52/60</t>
  </si>
  <si>
    <t>PAGTO REF. PARCELAMENTO IRPJ PARCELA 27/33</t>
  </si>
  <si>
    <t>05/05/2023</t>
  </si>
  <si>
    <t>24/05/2023</t>
  </si>
  <si>
    <t>JUROS LIQ. COBRANÇA - CONTRATO N. 168/2022 - ASSOCIAÇÃO ATLETICA MANÉ GARRINCHA - REALIZADO EM 15/05/2023</t>
  </si>
  <si>
    <t>JUROS LIQ. COBRANÇA - CONTRATO N. 206/2023 - DISTRIBUIDORA DE LIVROS CHAMPAGNAT LTDA - REALIZADO EM 05/05/2023</t>
  </si>
  <si>
    <t>JUROS LIQ. COBRANÇA - CONTRATO N. 174/2023 - GT TEATRO -  REALIZADO EM 07/05/2023</t>
  </si>
  <si>
    <t>JUROS LIQ. COBRANÇA - CONTRATO N. 231/2023 - GT TEATRO</t>
  </si>
  <si>
    <t>JUROS ATIVOS LIQ. COBRANÇA - CONTRATO N. 233/2023 - O TEATRO MÁGICO - PRODUÇÕES ARTÍSTICAS</t>
  </si>
  <si>
    <t>JUROS LIQ. COBRANÇA - CONTRATO N. 208/2023 - PRESBITÉRIO DE ARARAQUARA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</si>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</sst>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0.00;\(#,###,##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  <xf numFmtId="164" fontId="0" fillId="3" borderId="0" xfId="0" applyNumberFormat="1" applyFont="1" applyFill="1" applyBorder="1" applyAlignment="1">
      <alignment vertical="top"/>
    </xf>
    <xf numFmtId="0" fontId="0" fillId="3" borderId="11" xfId="0" applyFont="1" applyFill="1" applyBorder="1" applyAlignment="1">
      <alignment vertical="top"/>
    </xf>
    <xf numFmtId="0" fontId="0" fillId="0" borderId="0" xfId="0" applyAlignment="1">
      <alignment horizontal="right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523-26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523-268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3/PDF/0523-260.pdf" TargetMode="External"/><Relationship Id="rId1" Type="http://schemas.openxmlformats.org/officeDocument/2006/relationships/hyperlink" Target="http://transparencia.moradaturismoeventos.com.br/Arquivos/Transparencias/2/2/2023/PDF/0523-2259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523-263.pdf" TargetMode="External"/><Relationship Id="rId3" Type="http://schemas.openxmlformats.org/officeDocument/2006/relationships/hyperlink" Target="http://transparencia.moradaturismoeventos.com.br/Arquivos/Transparencias/2/2/2023/PDF/0523-256.pdf" TargetMode="External"/><Relationship Id="rId7" Type="http://schemas.openxmlformats.org/officeDocument/2006/relationships/hyperlink" Target="http://transparencia.moradaturismoeventos.com.br/Arquivos/Transparencias/2/2/2023/PDF/0523-262.pdf" TargetMode="External"/><Relationship Id="rId2" Type="http://schemas.openxmlformats.org/officeDocument/2006/relationships/hyperlink" Target="http://transparencia.moradaturismoeventos.com.br/Arquivos/Transparencias/2/2/2023/PDF/0523-268.pdf" TargetMode="External"/><Relationship Id="rId1" Type="http://schemas.openxmlformats.org/officeDocument/2006/relationships/hyperlink" Target="http://transparencia.moradaturismoeventos.com.br/Arquivos/Transparencias/2/2/2023/PDF/0523-255.pdf" TargetMode="External"/><Relationship Id="rId6" Type="http://schemas.openxmlformats.org/officeDocument/2006/relationships/hyperlink" Target="http://transparencia.moradaturismoeventos.com.br/Arquivos/Transparencias/2/2/2023/PDF/0523-261.pdf" TargetMode="External"/><Relationship Id="rId11" Type="http://schemas.openxmlformats.org/officeDocument/2006/relationships/printerSettings" Target="../printerSettings/printerSettings5.bin"/><Relationship Id="rId5" Type="http://schemas.openxmlformats.org/officeDocument/2006/relationships/hyperlink" Target="http://transparencia.moradaturismoeventos.com.br/Arquivos/Transparencias/2/2/2023/PDF/0523-258.pdf" TargetMode="External"/><Relationship Id="rId10" Type="http://schemas.openxmlformats.org/officeDocument/2006/relationships/hyperlink" Target="http://transparencia.moradaturismoeventos.com.br/Arquivos/Transparencias/2/2/2023/PDF/0523-265.pdf" TargetMode="External"/><Relationship Id="rId4" Type="http://schemas.openxmlformats.org/officeDocument/2006/relationships/hyperlink" Target="http://transparencia.moradaturismoeventos.com.br/Arquivos/Transparencias/2/2/2023/PDF/0523-257.pdf" TargetMode="External"/><Relationship Id="rId9" Type="http://schemas.openxmlformats.org/officeDocument/2006/relationships/hyperlink" Target="http://transparencia.moradaturismoeventos.com.br/Arquivos/Transparencias/2/2/2023/PDF/0523-264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523-252.pdf" TargetMode="External"/><Relationship Id="rId3" Type="http://schemas.openxmlformats.org/officeDocument/2006/relationships/hyperlink" Target="http://transparencia.moradaturismoeventos.com.br/Arquivos/Transparencias/2/2/2023/PDF/0523-249.pdf" TargetMode="External"/><Relationship Id="rId7" Type="http://schemas.openxmlformats.org/officeDocument/2006/relationships/hyperlink" Target="http://transparencia.moradaturismoeventos.com.br/Arquivos/Transparencias/2/2/2023/PDF/0523-253.pdf" TargetMode="External"/><Relationship Id="rId2" Type="http://schemas.openxmlformats.org/officeDocument/2006/relationships/hyperlink" Target="http://transparencia.moradaturismoeventos.com.br/Arquivos/Transparencias/2/2/2023/PDF/0523-248.pdf" TargetMode="External"/><Relationship Id="rId1" Type="http://schemas.openxmlformats.org/officeDocument/2006/relationships/hyperlink" Target="http://transparencia.moradaturismoeventos.com.br/Arquivos/Transparencias/2/2/2023/PDF/0523-268.pdf" TargetMode="External"/><Relationship Id="rId6" Type="http://schemas.openxmlformats.org/officeDocument/2006/relationships/hyperlink" Target="http://transparencia.moradaturismoeventos.com.br/Arquivos/Transparencias/2/2/2023/PDF/0523-246.pdf" TargetMode="External"/><Relationship Id="rId5" Type="http://schemas.openxmlformats.org/officeDocument/2006/relationships/hyperlink" Target="http://transparencia.moradaturismoeventos.com.br/Arquivos/Transparencias/2/2/2023/PDF/0523-247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0523-250.pdf" TargetMode="External"/><Relationship Id="rId9" Type="http://schemas.openxmlformats.org/officeDocument/2006/relationships/hyperlink" Target="http://transparencia.moradaturismoeventos.com.br/Arquivos/Transparencias/2/2/2023/PDF/0523-251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523-266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523-264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3/PDF/0523-290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3/PDF/0523-212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523-147.pdf" TargetMode="External"/><Relationship Id="rId2" Type="http://schemas.openxmlformats.org/officeDocument/2006/relationships/hyperlink" Target="http://transparencia.moradaturismoeventos.com.br/Arquivos/Transparencias/2/2/2023/PDF/0523-146.pdf" TargetMode="External"/><Relationship Id="rId1" Type="http://schemas.openxmlformats.org/officeDocument/2006/relationships/hyperlink" Target="http://transparencia.moradaturismoeventos.com.br/Arquivos/Transparencias/2/2/2023/PDF/0523-268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0523-166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3/PDF/0523-158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523-210.pdf" TargetMode="External"/><Relationship Id="rId2" Type="http://schemas.openxmlformats.org/officeDocument/2006/relationships/hyperlink" Target="http://transparencia.moradaturismoeventos.com.br/Arquivos/Transparencias/2/2/2023/PDF/0523-209.pdf" TargetMode="External"/><Relationship Id="rId1" Type="http://schemas.openxmlformats.org/officeDocument/2006/relationships/hyperlink" Target="http://transparencia.moradaturismoeventos.com.br/Arquivos/Transparencias/2/2/2023/PDF/0523-268.pdf" TargetMode="External"/><Relationship Id="rId4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523-157.pdf" TargetMode="External"/><Relationship Id="rId2" Type="http://schemas.openxmlformats.org/officeDocument/2006/relationships/hyperlink" Target="http://transparencia.moradaturismoeventos.com.br/Arquivos/Transparencias/2/2/2023/PDF/0523-139.pdf" TargetMode="External"/><Relationship Id="rId1" Type="http://schemas.openxmlformats.org/officeDocument/2006/relationships/hyperlink" Target="http://transparencia.moradaturismoeventos.com.br/Arquivos/Transparencias/2/2/2023/PDF/0523-268.pdf" TargetMode="External"/><Relationship Id="rId6" Type="http://schemas.openxmlformats.org/officeDocument/2006/relationships/printerSettings" Target="../printerSettings/printerSettings15.bin"/><Relationship Id="rId5" Type="http://schemas.openxmlformats.org/officeDocument/2006/relationships/hyperlink" Target="http://transparencia.moradaturismoeventos.com.br/Arquivos/Transparencias/2/2/2023/PDF/0523-205.pdf" TargetMode="External"/><Relationship Id="rId4" Type="http://schemas.openxmlformats.org/officeDocument/2006/relationships/hyperlink" Target="http://transparencia.moradaturismoeventos.com.br/Arquivos/Transparencias/2/2/2023/PDF/0523-206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523-208.pdf" TargetMode="External"/><Relationship Id="rId2" Type="http://schemas.openxmlformats.org/officeDocument/2006/relationships/hyperlink" Target="http://transparencia.moradaturismoeventos.com.br/Arquivos/Transparencias/2/2/2023/PDF/0523-207.pdf" TargetMode="External"/><Relationship Id="rId1" Type="http://schemas.openxmlformats.org/officeDocument/2006/relationships/hyperlink" Target="http://transparencia.moradaturismoeventos.com.br/Arquivos/Transparencias/2/2/2023/PDF/0523-268.pdf" TargetMode="External"/><Relationship Id="rId4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3/PDF/0523-164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3/PDF/0523-151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3/PDF/0523-211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3/PDF/0523-159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3/PDF/0523-148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3/PDF/0523-270.pdf" TargetMode="External"/><Relationship Id="rId1" Type="http://schemas.openxmlformats.org/officeDocument/2006/relationships/hyperlink" Target="http://transparencia.moradaturismoeventos.com.br/Arquivos/Transparencias/2/2/2023/PDF/0523-270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3/PDF/0523-273.pdf" TargetMode="External"/><Relationship Id="rId1" Type="http://schemas.openxmlformats.org/officeDocument/2006/relationships/hyperlink" Target="http://transparencia.moradaturismoeventos.com.br/Arquivos/Transparencias/2/2/2023/PDF/0523-273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3/PDF/0523-213.pdf" TargetMode="External"/><Relationship Id="rId1" Type="http://schemas.openxmlformats.org/officeDocument/2006/relationships/hyperlink" Target="http://transparencia.moradaturismoeventos.com.br/Arquivos/Transparencias/2/2/2023/PDF/0523-213.pdf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hyperlink" Target="http://transparencia.moradaturismoeventos.com.br/Arquivos/Transparencias/2/2/2023/PDF/0523-199.pdf" TargetMode="External"/><Relationship Id="rId1" Type="http://schemas.openxmlformats.org/officeDocument/2006/relationships/hyperlink" Target="http://transparencia.moradaturismoeventos.com.br/Arquivos/Transparencias/2/2/2023/PDF/0523-199.pdf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http://transparencia.moradaturismoeventos.com.br/Arquivos/Transparencias/2/2/2023/PDF/0523-167.pdf" TargetMode="External"/><Relationship Id="rId1" Type="http://schemas.openxmlformats.org/officeDocument/2006/relationships/hyperlink" Target="http://transparencia.moradaturismoeventos.com.br/Arquivos/Transparencias/2/2/2023/PDF/0523-167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://transparencia.moradaturismoeventos.com.br/Arquivos/Transparencias/2/2/2023/PDF/0523-27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2"/>
  <sheetViews>
    <sheetView showGridLines="0" tabSelected="1" zoomScaleNormal="100" workbookViewId="0">
      <pane ySplit="5" topLeftCell="A6" activePane="bottomLeft" state="frozen"/>
      <selection activeCell="C38" sqref="C38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3719.85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805.97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24488.85-3400</f>
        <v>21088.85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9">
        <v>12367</v>
      </c>
      <c r="F13" s="18" t="s">
        <v>22</v>
      </c>
    </row>
    <row r="14" spans="2:7" x14ac:dyDescent="0.25">
      <c r="C14" s="1" t="s">
        <v>29</v>
      </c>
      <c r="D14" t="s">
        <v>14</v>
      </c>
      <c r="E14" s="49">
        <v>6361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46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47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64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62</v>
      </c>
      <c r="E20" s="4">
        <v>4000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50">
        <v>4897.7700000000004</v>
      </c>
      <c r="F22" s="18" t="s">
        <v>22</v>
      </c>
    </row>
    <row r="23" spans="2:6" x14ac:dyDescent="0.25">
      <c r="C23" s="1" t="s">
        <v>31</v>
      </c>
      <c r="D23" t="s">
        <v>18</v>
      </c>
      <c r="E23" s="49">
        <v>6735.6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50</v>
      </c>
      <c r="E25" s="4">
        <v>2100</v>
      </c>
      <c r="F25" s="18" t="s">
        <v>22</v>
      </c>
    </row>
    <row r="26" spans="2:6" x14ac:dyDescent="0.25">
      <c r="C26" s="1" t="s">
        <v>33</v>
      </c>
      <c r="D26" t="s">
        <v>73</v>
      </c>
      <c r="E26" s="4">
        <v>620.5</v>
      </c>
      <c r="F26" s="18" t="s">
        <v>22</v>
      </c>
    </row>
    <row r="27" spans="2:6" x14ac:dyDescent="0.25">
      <c r="C27" s="1" t="s">
        <v>34</v>
      </c>
      <c r="D27" t="s">
        <v>65</v>
      </c>
      <c r="E27" s="4">
        <v>355.97</v>
      </c>
      <c r="F27" s="48" t="s">
        <v>22</v>
      </c>
    </row>
    <row r="28" spans="2:6" x14ac:dyDescent="0.25">
      <c r="C28" s="1" t="s">
        <v>35</v>
      </c>
      <c r="D28" t="s">
        <v>78</v>
      </c>
      <c r="E28" s="50">
        <v>33.200000000000003</v>
      </c>
      <c r="F28" s="48" t="s">
        <v>22</v>
      </c>
    </row>
    <row r="29" spans="2:6" x14ac:dyDescent="0.25">
      <c r="C29" s="1" t="s">
        <v>36</v>
      </c>
      <c r="D29" t="s">
        <v>61</v>
      </c>
      <c r="E29" s="4">
        <v>292</v>
      </c>
      <c r="F29" s="48" t="s">
        <v>22</v>
      </c>
    </row>
    <row r="30" spans="2:6" x14ac:dyDescent="0.25">
      <c r="C30" s="1" t="s">
        <v>37</v>
      </c>
      <c r="D30" t="s">
        <v>71</v>
      </c>
      <c r="E30" s="4">
        <v>1077.25</v>
      </c>
      <c r="F30" s="48" t="s">
        <v>22</v>
      </c>
    </row>
    <row r="31" spans="2:6" x14ac:dyDescent="0.25">
      <c r="C31" s="1" t="s">
        <v>38</v>
      </c>
      <c r="D31" t="s">
        <v>66</v>
      </c>
      <c r="E31" s="4">
        <v>13958.45</v>
      </c>
      <c r="F31" s="48" t="s">
        <v>22</v>
      </c>
    </row>
    <row r="32" spans="2:6" x14ac:dyDescent="0.25">
      <c r="C32" s="1" t="s">
        <v>53</v>
      </c>
      <c r="D32" t="s">
        <v>58</v>
      </c>
      <c r="E32" s="4">
        <v>452.5</v>
      </c>
      <c r="F32" s="48" t="s">
        <v>22</v>
      </c>
    </row>
    <row r="33" spans="2:6" x14ac:dyDescent="0.25">
      <c r="C33" s="1" t="s">
        <v>54</v>
      </c>
      <c r="D33" t="s">
        <v>80</v>
      </c>
      <c r="E33" s="4">
        <v>40</v>
      </c>
      <c r="F33" s="48" t="s">
        <v>22</v>
      </c>
    </row>
    <row r="34" spans="2:6" x14ac:dyDescent="0.25">
      <c r="C34" s="1" t="s">
        <v>55</v>
      </c>
      <c r="D34" t="s">
        <v>77</v>
      </c>
      <c r="E34" s="4">
        <v>83</v>
      </c>
      <c r="F34" s="48" t="s">
        <v>22</v>
      </c>
    </row>
    <row r="35" spans="2:6" x14ac:dyDescent="0.25">
      <c r="C35" s="1" t="s">
        <v>56</v>
      </c>
      <c r="D35" t="s">
        <v>79</v>
      </c>
      <c r="E35" s="4">
        <v>731.5</v>
      </c>
      <c r="F35" s="48" t="s">
        <v>22</v>
      </c>
    </row>
    <row r="36" spans="2:6" x14ac:dyDescent="0.25">
      <c r="C36" s="1" t="s">
        <v>57</v>
      </c>
      <c r="D36" t="s">
        <v>70</v>
      </c>
      <c r="E36" s="4">
        <v>3721.45</v>
      </c>
      <c r="F36" s="48" t="s">
        <v>22</v>
      </c>
    </row>
    <row r="37" spans="2:6" x14ac:dyDescent="0.25">
      <c r="C37" s="1" t="s">
        <v>67</v>
      </c>
      <c r="D37" t="s">
        <v>74</v>
      </c>
      <c r="E37" s="4">
        <v>590</v>
      </c>
      <c r="F37" s="48" t="s">
        <v>22</v>
      </c>
    </row>
    <row r="38" spans="2:6" x14ac:dyDescent="0.25">
      <c r="C38" s="1" t="s">
        <v>68</v>
      </c>
      <c r="D38" t="s">
        <v>51</v>
      </c>
      <c r="E38" s="4">
        <v>339.51</v>
      </c>
      <c r="F38" s="18" t="s">
        <v>22</v>
      </c>
    </row>
    <row r="39" spans="2:6" x14ac:dyDescent="0.25">
      <c r="C39" s="1" t="s">
        <v>72</v>
      </c>
      <c r="D39" t="s">
        <v>52</v>
      </c>
      <c r="E39" s="4">
        <v>2743.64</v>
      </c>
      <c r="F39" s="18" t="s">
        <v>22</v>
      </c>
    </row>
    <row r="40" spans="2:6" x14ac:dyDescent="0.25">
      <c r="B40" s="1" t="s">
        <v>48</v>
      </c>
      <c r="C40" s="1"/>
      <c r="E40" s="4"/>
      <c r="F40" s="4"/>
    </row>
    <row r="41" spans="2:6" x14ac:dyDescent="0.25">
      <c r="C41" s="1" t="s">
        <v>82</v>
      </c>
      <c r="D41" t="s">
        <v>76</v>
      </c>
      <c r="E41" s="4">
        <v>-847.33</v>
      </c>
      <c r="F41" s="18" t="s">
        <v>22</v>
      </c>
    </row>
    <row r="42" spans="2:6" x14ac:dyDescent="0.25">
      <c r="C42" s="1" t="s">
        <v>83</v>
      </c>
      <c r="D42" t="s">
        <v>81</v>
      </c>
      <c r="E42" s="4">
        <v>466.24</v>
      </c>
      <c r="F42" s="18" t="s">
        <v>22</v>
      </c>
    </row>
    <row r="43" spans="2:6" x14ac:dyDescent="0.25">
      <c r="C43" s="1" t="s">
        <v>84</v>
      </c>
      <c r="D43" t="s">
        <v>21</v>
      </c>
      <c r="E43" s="4">
        <v>90.14</v>
      </c>
      <c r="F43" s="18" t="s">
        <v>22</v>
      </c>
    </row>
    <row r="44" spans="2:6" x14ac:dyDescent="0.25">
      <c r="C44" s="1" t="s">
        <v>85</v>
      </c>
      <c r="D44" t="s">
        <v>60</v>
      </c>
      <c r="E44" s="4">
        <v>293.85000000000002</v>
      </c>
      <c r="F44" s="18" t="s">
        <v>22</v>
      </c>
    </row>
    <row r="45" spans="2:6" x14ac:dyDescent="0.25">
      <c r="C45" s="1"/>
      <c r="E45" s="4"/>
      <c r="F45" s="18"/>
    </row>
    <row r="46" spans="2:6" x14ac:dyDescent="0.25">
      <c r="D46" s="29" t="s">
        <v>40</v>
      </c>
      <c r="E46" s="28">
        <f>SUM(E7:E45)</f>
        <v>101467.91</v>
      </c>
      <c r="F46" s="4"/>
    </row>
    <row r="47" spans="2:6" x14ac:dyDescent="0.25">
      <c r="E47" s="4"/>
      <c r="F47" s="4"/>
    </row>
    <row r="48" spans="2:6" x14ac:dyDescent="0.25">
      <c r="D48" s="52" t="s">
        <v>151</v>
      </c>
      <c r="E48" s="4">
        <f>'1.'!D6+'2.'!D6+'3.'!D9+'4.'!D16+'5.'!D15+'6.'!D8+'7.'!D8+'8.'!D8+'9.'!D8+'10.'!D9+'11.'!D8+'12.'!D8+'13.'!D9+'14.'!D11+'15.'!D9+'16.'!D8+'17.'!D8+'18.'!D8+'19.'!D8+'20.'!D8+'21.'!D10+'22.'!D9+'23.'!D13+'24.'!D10+'25.'!D19+'26.'!D8</f>
        <v>101467.91</v>
      </c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  <row r="62" spans="5:6" x14ac:dyDescent="0.25">
      <c r="E62" s="4"/>
      <c r="F62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41" location="'23.'!A1" display="abertura"/>
    <hyperlink ref="F22" location="'6.'!A1" display="abertura"/>
    <hyperlink ref="F23" location="'7.'!A1" display="abertura"/>
    <hyperlink ref="F25" location="'8.'!A1" display="abertura"/>
    <hyperlink ref="F39" location="'22.'!A1" display="abertura"/>
    <hyperlink ref="F38" location="'21.'!A1" display="abertura"/>
    <hyperlink ref="F27" location="'10.'!A1" display="abertura"/>
    <hyperlink ref="F13" location="'5.'!A1" display="abertura"/>
    <hyperlink ref="F32" location="'15.'!A1" display="abertura"/>
    <hyperlink ref="F32" location="'13.'!A1" display="abertura"/>
    <hyperlink ref="F44" location="'26.'!A1" display="abertura"/>
    <hyperlink ref="F29" location="'12.'!A1" display="abertura"/>
    <hyperlink ref="F31" location="'14.'!A1" display="abertura"/>
    <hyperlink ref="F14:F20" location="'5.'!A1" display="abertura"/>
    <hyperlink ref="F36" location="'19.'!A1" display="abertura"/>
    <hyperlink ref="F26" location="'9.'!A1" display="abertura"/>
    <hyperlink ref="F30" location="'13.'!A1" display="abertura"/>
    <hyperlink ref="F37" location="'20.'!A1" display="abertura"/>
    <hyperlink ref="F34" location="'17.'!A1" display="abertura"/>
    <hyperlink ref="F28" location="'11.'!A1" display="abertura"/>
    <hyperlink ref="F35" location="'18.'!A1" display="abertura"/>
    <hyperlink ref="F33" location="'16.'!A1" display="abertura"/>
    <hyperlink ref="F43" location="'25.'!A1" display="abertura"/>
    <hyperlink ref="F42" location="'24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34" t="s">
        <v>59</v>
      </c>
      <c r="D6" s="35">
        <v>3719.85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86</v>
      </c>
      <c r="C6" s="23" t="s">
        <v>59</v>
      </c>
      <c r="D6" s="26">
        <v>805.97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86</v>
      </c>
      <c r="C6" s="31" t="s">
        <v>87</v>
      </c>
      <c r="D6" s="27">
        <v>1700</v>
      </c>
      <c r="E6" s="22"/>
      <c r="F6" s="22" t="s">
        <v>41</v>
      </c>
    </row>
    <row r="7" spans="2:7" s="42" customFormat="1" x14ac:dyDescent="0.25">
      <c r="B7" s="47" t="s">
        <v>86</v>
      </c>
      <c r="C7" s="41" t="s">
        <v>88</v>
      </c>
      <c r="D7" s="27">
        <v>1700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14" sqref="F14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45077</v>
      </c>
      <c r="C6" s="43" t="s">
        <v>89</v>
      </c>
      <c r="D6" s="33">
        <v>2901.84</v>
      </c>
      <c r="E6" s="43"/>
      <c r="F6" s="25" t="s">
        <v>41</v>
      </c>
    </row>
    <row r="7" spans="2:7" s="42" customFormat="1" x14ac:dyDescent="0.25">
      <c r="B7" s="32">
        <v>45077</v>
      </c>
      <c r="C7" s="43" t="s">
        <v>90</v>
      </c>
      <c r="D7" s="33">
        <v>168.53</v>
      </c>
      <c r="E7" s="43"/>
      <c r="F7" s="25" t="s">
        <v>41</v>
      </c>
    </row>
    <row r="8" spans="2:7" s="42" customFormat="1" x14ac:dyDescent="0.25">
      <c r="B8" s="32">
        <v>45077</v>
      </c>
      <c r="C8" s="43" t="s">
        <v>91</v>
      </c>
      <c r="D8" s="33">
        <v>2300</v>
      </c>
      <c r="E8" s="43"/>
      <c r="F8" s="25" t="s">
        <v>41</v>
      </c>
    </row>
    <row r="9" spans="2:7" s="42" customFormat="1" x14ac:dyDescent="0.25">
      <c r="B9" s="32">
        <v>45077</v>
      </c>
      <c r="C9" s="43" t="s">
        <v>92</v>
      </c>
      <c r="D9" s="33">
        <v>3666.75</v>
      </c>
      <c r="E9" s="43"/>
      <c r="F9" s="25" t="s">
        <v>41</v>
      </c>
    </row>
    <row r="10" spans="2:7" s="42" customFormat="1" x14ac:dyDescent="0.25">
      <c r="B10" s="32">
        <v>45077</v>
      </c>
      <c r="C10" s="43" t="s">
        <v>93</v>
      </c>
      <c r="D10" s="33">
        <v>1700</v>
      </c>
      <c r="E10" s="43"/>
      <c r="F10" s="25" t="s">
        <v>41</v>
      </c>
    </row>
    <row r="11" spans="2:7" s="42" customFormat="1" x14ac:dyDescent="0.25">
      <c r="B11" s="32">
        <v>45077</v>
      </c>
      <c r="C11" s="43" t="s">
        <v>94</v>
      </c>
      <c r="D11" s="33">
        <v>6067.47</v>
      </c>
      <c r="E11" s="43"/>
      <c r="F11" s="25" t="s">
        <v>41</v>
      </c>
    </row>
    <row r="12" spans="2:7" s="42" customFormat="1" x14ac:dyDescent="0.25">
      <c r="B12" s="32">
        <v>45077</v>
      </c>
      <c r="C12" s="43" t="s">
        <v>95</v>
      </c>
      <c r="D12" s="33">
        <v>224.71</v>
      </c>
      <c r="E12" s="43"/>
      <c r="F12" s="25" t="s">
        <v>41</v>
      </c>
    </row>
    <row r="13" spans="2:7" s="42" customFormat="1" x14ac:dyDescent="0.25">
      <c r="B13" s="32">
        <v>45077</v>
      </c>
      <c r="C13" s="43" t="s">
        <v>96</v>
      </c>
      <c r="D13" s="33">
        <v>1700</v>
      </c>
      <c r="E13" s="43"/>
      <c r="F13" s="25" t="s">
        <v>41</v>
      </c>
    </row>
    <row r="14" spans="2:7" s="42" customFormat="1" x14ac:dyDescent="0.25">
      <c r="B14" s="32">
        <v>45077</v>
      </c>
      <c r="C14" s="43" t="s">
        <v>97</v>
      </c>
      <c r="D14" s="33">
        <v>2359.5500000000002</v>
      </c>
      <c r="E14" s="22" t="s">
        <v>23</v>
      </c>
      <c r="F14" s="25" t="s">
        <v>41</v>
      </c>
    </row>
    <row r="15" spans="2:7" s="42" customFormat="1" x14ac:dyDescent="0.25">
      <c r="B15" s="44"/>
      <c r="D15" s="45"/>
    </row>
    <row r="16" spans="2:7" s="42" customFormat="1" x14ac:dyDescent="0.25">
      <c r="B16" s="44"/>
      <c r="C16" s="46" t="s">
        <v>39</v>
      </c>
      <c r="D16" s="45">
        <f>SUM(D6:D15)</f>
        <v>21088.85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4" location="Razão!A1" display="retorna"/>
    <hyperlink ref="F6" r:id="rId1"/>
    <hyperlink ref="F7:F14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45077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45077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45077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45077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45077</v>
      </c>
      <c r="C10" s="23" t="s">
        <v>126</v>
      </c>
      <c r="D10" s="26">
        <v>2190</v>
      </c>
      <c r="E10" s="25"/>
      <c r="F10" s="25" t="s">
        <v>41</v>
      </c>
    </row>
    <row r="11" spans="2:7" x14ac:dyDescent="0.25">
      <c r="B11" s="30">
        <v>45077</v>
      </c>
      <c r="C11" s="23" t="s">
        <v>69</v>
      </c>
      <c r="D11" s="26">
        <v>2190</v>
      </c>
      <c r="E11" s="25"/>
      <c r="F11" s="25" t="s">
        <v>41</v>
      </c>
    </row>
    <row r="12" spans="2:7" x14ac:dyDescent="0.25">
      <c r="B12" s="30">
        <v>45077</v>
      </c>
      <c r="C12" s="23" t="s">
        <v>63</v>
      </c>
      <c r="D12" s="26">
        <v>4000</v>
      </c>
      <c r="E12" s="25"/>
      <c r="F12" s="25" t="s">
        <v>41</v>
      </c>
    </row>
    <row r="13" spans="2:7" x14ac:dyDescent="0.25">
      <c r="B13" s="30">
        <v>45077</v>
      </c>
      <c r="C13" s="23" t="s">
        <v>49</v>
      </c>
      <c r="D13" s="26">
        <v>2190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45077</v>
      </c>
      <c r="C6" s="23" t="s">
        <v>127</v>
      </c>
      <c r="D6" s="26">
        <v>4897.7700000000004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4897.7700000000004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45077</v>
      </c>
      <c r="C6" s="51" t="s">
        <v>128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45077</v>
      </c>
      <c r="C6" s="23" t="s">
        <v>99</v>
      </c>
      <c r="D6" s="26">
        <v>2100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45065</v>
      </c>
      <c r="C6" s="31" t="s">
        <v>102</v>
      </c>
      <c r="D6" s="27">
        <v>620.5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620.5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103</v>
      </c>
      <c r="C6" s="40" t="s">
        <v>104</v>
      </c>
      <c r="D6" s="27">
        <v>255.98</v>
      </c>
      <c r="E6" s="22"/>
      <c r="F6" s="22" t="s">
        <v>41</v>
      </c>
    </row>
    <row r="7" spans="2:7" ht="30" x14ac:dyDescent="0.25">
      <c r="B7" s="32" t="s">
        <v>103</v>
      </c>
      <c r="C7" s="40" t="s">
        <v>105</v>
      </c>
      <c r="D7" s="27">
        <v>99.99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355.96999999999997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45076</v>
      </c>
      <c r="C6" s="40" t="s">
        <v>125</v>
      </c>
      <c r="D6" s="27">
        <v>33.200000000000003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33.200000000000003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45071</v>
      </c>
      <c r="C6" s="31" t="s">
        <v>106</v>
      </c>
      <c r="D6" s="33">
        <v>292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D13" sqref="D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107</v>
      </c>
      <c r="C6" s="31" t="s">
        <v>109</v>
      </c>
      <c r="D6" s="33">
        <v>644.38</v>
      </c>
      <c r="E6" s="22"/>
      <c r="F6" s="25" t="s">
        <v>41</v>
      </c>
    </row>
    <row r="7" spans="2:7" ht="15" customHeight="1" x14ac:dyDescent="0.25">
      <c r="B7" s="32" t="s">
        <v>108</v>
      </c>
      <c r="C7" s="31" t="s">
        <v>110</v>
      </c>
      <c r="D7" s="33">
        <v>432.87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1077.25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111</v>
      </c>
      <c r="C6" s="31" t="s">
        <v>114</v>
      </c>
      <c r="D6" s="33">
        <v>5000</v>
      </c>
      <c r="E6" s="22"/>
      <c r="F6" s="25" t="s">
        <v>41</v>
      </c>
    </row>
    <row r="7" spans="2:7" x14ac:dyDescent="0.25">
      <c r="B7" s="32" t="s">
        <v>103</v>
      </c>
      <c r="C7" s="31" t="s">
        <v>115</v>
      </c>
      <c r="D7" s="33">
        <v>5000</v>
      </c>
      <c r="E7" s="22"/>
      <c r="F7" s="25" t="s">
        <v>41</v>
      </c>
    </row>
    <row r="8" spans="2:7" ht="30" x14ac:dyDescent="0.25">
      <c r="B8" s="32" t="s">
        <v>112</v>
      </c>
      <c r="C8" s="31" t="s">
        <v>116</v>
      </c>
      <c r="D8" s="33">
        <v>566.45000000000005</v>
      </c>
      <c r="E8" s="22"/>
      <c r="F8" s="22" t="s">
        <v>41</v>
      </c>
    </row>
    <row r="9" spans="2:7" ht="30" x14ac:dyDescent="0.25">
      <c r="B9" s="32" t="s">
        <v>113</v>
      </c>
      <c r="C9" s="31" t="s">
        <v>117</v>
      </c>
      <c r="D9" s="33">
        <v>3392</v>
      </c>
      <c r="E9" s="22" t="s">
        <v>23</v>
      </c>
      <c r="F9" s="22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13958.45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118</v>
      </c>
      <c r="C6" s="31" t="s">
        <v>120</v>
      </c>
      <c r="D6" s="33">
        <v>223</v>
      </c>
      <c r="E6" s="22"/>
      <c r="F6" s="22" t="s">
        <v>41</v>
      </c>
    </row>
    <row r="7" spans="2:7" ht="30" x14ac:dyDescent="0.25">
      <c r="B7" s="32" t="s">
        <v>119</v>
      </c>
      <c r="C7" s="31" t="s">
        <v>121</v>
      </c>
      <c r="D7" s="33">
        <v>229.5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452.5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45049</v>
      </c>
      <c r="C6" s="31" t="s">
        <v>98</v>
      </c>
      <c r="D6" s="33">
        <v>40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40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45062</v>
      </c>
      <c r="C6" s="31" t="s">
        <v>100</v>
      </c>
      <c r="D6" s="33">
        <v>83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83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45062</v>
      </c>
      <c r="C6" s="31" t="s">
        <v>101</v>
      </c>
      <c r="D6" s="33">
        <v>731.5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731.5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45071</v>
      </c>
      <c r="C6" s="31" t="s">
        <v>122</v>
      </c>
      <c r="D6" s="33">
        <v>3721.45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3721.45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45048</v>
      </c>
      <c r="C6" s="31" t="s">
        <v>123</v>
      </c>
      <c r="D6" s="33">
        <v>590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590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86</v>
      </c>
      <c r="C6" s="31" t="s">
        <v>124</v>
      </c>
      <c r="D6" s="33">
        <v>37.479999999999997</v>
      </c>
      <c r="E6" s="22"/>
      <c r="F6" s="25" t="s">
        <v>41</v>
      </c>
    </row>
    <row r="7" spans="2:7" x14ac:dyDescent="0.25">
      <c r="B7" s="32" t="s">
        <v>86</v>
      </c>
      <c r="C7" s="31" t="s">
        <v>124</v>
      </c>
      <c r="D7" s="33">
        <v>132.49</v>
      </c>
      <c r="E7" s="22"/>
      <c r="F7" s="25" t="s">
        <v>41</v>
      </c>
    </row>
    <row r="8" spans="2:7" x14ac:dyDescent="0.25">
      <c r="B8" s="32" t="s">
        <v>86</v>
      </c>
      <c r="C8" s="31" t="s">
        <v>124</v>
      </c>
      <c r="D8" s="33">
        <v>169.54</v>
      </c>
      <c r="E8" s="22" t="s">
        <v>23</v>
      </c>
      <c r="F8" s="25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339.51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86</v>
      </c>
      <c r="C6" s="31" t="s">
        <v>124</v>
      </c>
      <c r="D6" s="33">
        <v>2374.69</v>
      </c>
      <c r="E6" s="22"/>
      <c r="F6" s="25" t="s">
        <v>41</v>
      </c>
    </row>
    <row r="7" spans="2:7" x14ac:dyDescent="0.25">
      <c r="B7" s="32" t="s">
        <v>86</v>
      </c>
      <c r="C7" s="31" t="s">
        <v>124</v>
      </c>
      <c r="D7" s="33">
        <v>368.95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showGridLines="0" workbookViewId="0">
      <selection activeCell="E11" sqref="E1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32" t="s">
        <v>130</v>
      </c>
      <c r="C6" s="31" t="s">
        <v>145</v>
      </c>
      <c r="D6" s="33">
        <v>-127.87</v>
      </c>
      <c r="E6" s="22"/>
      <c r="F6" s="22" t="s">
        <v>41</v>
      </c>
    </row>
    <row r="7" spans="2:7" ht="45" x14ac:dyDescent="0.25">
      <c r="B7" s="32" t="s">
        <v>130</v>
      </c>
      <c r="C7" s="31" t="s">
        <v>146</v>
      </c>
      <c r="D7" s="33">
        <v>-90.41</v>
      </c>
      <c r="E7" s="22"/>
      <c r="F7" s="22" t="s">
        <v>41</v>
      </c>
    </row>
    <row r="8" spans="2:7" ht="30" x14ac:dyDescent="0.25">
      <c r="B8" s="32" t="s">
        <v>130</v>
      </c>
      <c r="C8" s="31" t="s">
        <v>147</v>
      </c>
      <c r="D8" s="33">
        <v>-170.5</v>
      </c>
      <c r="E8" s="22"/>
      <c r="F8" s="22" t="s">
        <v>41</v>
      </c>
    </row>
    <row r="9" spans="2:7" ht="30" x14ac:dyDescent="0.25">
      <c r="B9" s="32" t="s">
        <v>143</v>
      </c>
      <c r="C9" s="31" t="s">
        <v>148</v>
      </c>
      <c r="D9" s="33">
        <v>-181.5</v>
      </c>
      <c r="E9" s="22"/>
      <c r="F9" s="22" t="s">
        <v>41</v>
      </c>
    </row>
    <row r="10" spans="2:7" ht="30" x14ac:dyDescent="0.25">
      <c r="B10" s="32" t="s">
        <v>107</v>
      </c>
      <c r="C10" s="31" t="s">
        <v>149</v>
      </c>
      <c r="D10" s="33">
        <v>-170.5</v>
      </c>
      <c r="E10" s="22"/>
      <c r="F10" s="22" t="s">
        <v>41</v>
      </c>
    </row>
    <row r="11" spans="2:7" ht="30" x14ac:dyDescent="0.25">
      <c r="B11" s="32" t="s">
        <v>144</v>
      </c>
      <c r="C11" s="31" t="s">
        <v>150</v>
      </c>
      <c r="D11" s="33">
        <v>-106.55</v>
      </c>
      <c r="E11" s="22" t="s">
        <v>23</v>
      </c>
      <c r="F11" s="22" t="s">
        <v>41</v>
      </c>
    </row>
    <row r="12" spans="2:7" x14ac:dyDescent="0.25">
      <c r="B12" s="37"/>
      <c r="C12" s="36"/>
      <c r="D12" s="38"/>
      <c r="E12" s="39"/>
      <c r="F12" s="39"/>
    </row>
    <row r="13" spans="2:7" x14ac:dyDescent="0.25">
      <c r="B13" s="2"/>
      <c r="C13" s="24" t="s">
        <v>39</v>
      </c>
      <c r="D13" s="4">
        <f>SUM(D6:D12)</f>
        <v>-847.32999999999993</v>
      </c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F6" r:id="rId1"/>
    <hyperlink ref="E11" location="Razão!A1" display="retorna"/>
    <hyperlink ref="F7:F11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139</v>
      </c>
      <c r="C6" s="31" t="s">
        <v>140</v>
      </c>
      <c r="D6" s="33">
        <v>3.16</v>
      </c>
      <c r="E6" s="22"/>
      <c r="F6" s="22" t="s">
        <v>41</v>
      </c>
    </row>
    <row r="7" spans="2:7" x14ac:dyDescent="0.25">
      <c r="B7" s="32" t="s">
        <v>86</v>
      </c>
      <c r="C7" s="31" t="s">
        <v>141</v>
      </c>
      <c r="D7" s="33">
        <v>266.81</v>
      </c>
      <c r="E7" s="22"/>
      <c r="F7" s="22" t="s">
        <v>41</v>
      </c>
    </row>
    <row r="8" spans="2:7" x14ac:dyDescent="0.25">
      <c r="B8" s="32" t="s">
        <v>86</v>
      </c>
      <c r="C8" s="31" t="s">
        <v>142</v>
      </c>
      <c r="D8" s="33">
        <v>196.27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466.24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F6" r:id="rId1"/>
    <hyperlink ref="E8" location="Razão!A1" display="retorna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5"/>
  <sheetViews>
    <sheetView showGridLines="0" workbookViewId="0">
      <selection activeCell="E17" sqref="E1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111</v>
      </c>
      <c r="C6" s="31" t="s">
        <v>135</v>
      </c>
      <c r="D6" s="33">
        <v>32.5</v>
      </c>
      <c r="E6" s="22"/>
      <c r="F6" s="22" t="s">
        <v>41</v>
      </c>
    </row>
    <row r="7" spans="2:7" x14ac:dyDescent="0.25">
      <c r="B7" s="32" t="s">
        <v>129</v>
      </c>
      <c r="C7" s="31" t="s">
        <v>136</v>
      </c>
      <c r="D7" s="33">
        <v>2.5</v>
      </c>
      <c r="E7" s="22"/>
      <c r="F7" s="22" t="s">
        <v>41</v>
      </c>
    </row>
    <row r="8" spans="2:7" x14ac:dyDescent="0.25">
      <c r="B8" s="32" t="s">
        <v>130</v>
      </c>
      <c r="C8" s="31" t="s">
        <v>136</v>
      </c>
      <c r="D8" s="33">
        <v>2.5</v>
      </c>
      <c r="E8" s="22"/>
      <c r="F8" s="22" t="s">
        <v>41</v>
      </c>
    </row>
    <row r="9" spans="2:7" x14ac:dyDescent="0.25">
      <c r="B9" s="32" t="s">
        <v>119</v>
      </c>
      <c r="C9" s="31" t="s">
        <v>136</v>
      </c>
      <c r="D9" s="33">
        <v>2.5</v>
      </c>
      <c r="E9" s="22"/>
      <c r="F9" s="22" t="s">
        <v>41</v>
      </c>
    </row>
    <row r="10" spans="2:7" x14ac:dyDescent="0.25">
      <c r="B10" s="32" t="s">
        <v>131</v>
      </c>
      <c r="C10" s="31" t="s">
        <v>136</v>
      </c>
      <c r="D10" s="33">
        <v>15</v>
      </c>
      <c r="E10" s="22"/>
      <c r="F10" s="22" t="s">
        <v>41</v>
      </c>
    </row>
    <row r="11" spans="2:7" x14ac:dyDescent="0.25">
      <c r="B11" s="32" t="s">
        <v>108</v>
      </c>
      <c r="C11" s="31" t="s">
        <v>136</v>
      </c>
      <c r="D11" s="33">
        <v>5</v>
      </c>
      <c r="E11" s="22"/>
      <c r="F11" s="22" t="s">
        <v>41</v>
      </c>
    </row>
    <row r="12" spans="2:7" x14ac:dyDescent="0.25">
      <c r="B12" s="32" t="s">
        <v>112</v>
      </c>
      <c r="C12" s="31" t="s">
        <v>136</v>
      </c>
      <c r="D12" s="33">
        <v>2.5</v>
      </c>
      <c r="E12" s="22"/>
      <c r="F12" s="22" t="s">
        <v>41</v>
      </c>
    </row>
    <row r="13" spans="2:7" x14ac:dyDescent="0.25">
      <c r="B13" s="32" t="s">
        <v>132</v>
      </c>
      <c r="C13" s="31" t="s">
        <v>136</v>
      </c>
      <c r="D13" s="33">
        <v>2.5</v>
      </c>
      <c r="E13" s="22"/>
      <c r="F13" s="22" t="s">
        <v>41</v>
      </c>
    </row>
    <row r="14" spans="2:7" x14ac:dyDescent="0.25">
      <c r="B14" s="32" t="s">
        <v>133</v>
      </c>
      <c r="C14" s="31" t="s">
        <v>136</v>
      </c>
      <c r="D14" s="33">
        <v>8.5</v>
      </c>
      <c r="E14" s="22"/>
      <c r="F14" s="22" t="s">
        <v>41</v>
      </c>
    </row>
    <row r="15" spans="2:7" x14ac:dyDescent="0.25">
      <c r="B15" s="32" t="s">
        <v>133</v>
      </c>
      <c r="C15" s="31" t="s">
        <v>137</v>
      </c>
      <c r="D15" s="33">
        <v>9.14</v>
      </c>
      <c r="E15" s="22"/>
      <c r="F15" s="22" t="s">
        <v>41</v>
      </c>
    </row>
    <row r="16" spans="2:7" x14ac:dyDescent="0.25">
      <c r="B16" s="32" t="s">
        <v>134</v>
      </c>
      <c r="C16" s="31" t="s">
        <v>136</v>
      </c>
      <c r="D16" s="33">
        <v>5</v>
      </c>
      <c r="E16" s="22"/>
      <c r="F16" s="22" t="s">
        <v>41</v>
      </c>
    </row>
    <row r="17" spans="2:6" x14ac:dyDescent="0.25">
      <c r="B17" s="32" t="s">
        <v>86</v>
      </c>
      <c r="C17" s="31" t="s">
        <v>136</v>
      </c>
      <c r="D17" s="33">
        <v>2.5</v>
      </c>
      <c r="E17" s="22" t="s">
        <v>23</v>
      </c>
      <c r="F17" s="22" t="s">
        <v>41</v>
      </c>
    </row>
    <row r="18" spans="2:6" x14ac:dyDescent="0.25">
      <c r="B18" s="37"/>
      <c r="C18" s="36"/>
      <c r="D18" s="38"/>
      <c r="E18" s="39"/>
      <c r="F18" s="39"/>
    </row>
    <row r="19" spans="2:6" x14ac:dyDescent="0.25">
      <c r="B19" s="2"/>
      <c r="C19" s="24" t="s">
        <v>39</v>
      </c>
      <c r="D19" s="4">
        <f>SUM(D6:D18)</f>
        <v>90.14</v>
      </c>
    </row>
    <row r="20" spans="2:6" x14ac:dyDescent="0.25">
      <c r="B20" s="2"/>
      <c r="D20" s="4"/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F6" r:id="rId1"/>
    <hyperlink ref="E17" location="Razão!A1" display="retorna"/>
    <hyperlink ref="F7:F17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01/05/2023 a 31/05/2023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45077</v>
      </c>
      <c r="C6" s="31" t="s">
        <v>138</v>
      </c>
      <c r="D6" s="33">
        <v>293.85000000000002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293.85000000000002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</vt:i4>
      </vt:variant>
    </vt:vector>
  </HeadingPairs>
  <TitlesOfParts>
    <vt:vector size="28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26.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2022-08-25T13:43:03Z</cp:lastPrinted>
  <dcterms:created xsi:type="dcterms:W3CDTF">2018-05-09T11:51:48Z</dcterms:created>
  <dcterms:modified xsi:type="dcterms:W3CDTF">2023-09-27T18:59:29Z</dcterms:modified>
</cp:coreProperties>
</file>