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1" r:id="rId12"/>
    <sheet name="12." sheetId="122" r:id="rId13"/>
    <sheet name="13." sheetId="77" r:id="rId14"/>
    <sheet name="14." sheetId="89" r:id="rId15"/>
    <sheet name="15." sheetId="84" r:id="rId16"/>
    <sheet name="16." sheetId="107" r:id="rId17"/>
    <sheet name="17." sheetId="108" r:id="rId18"/>
    <sheet name="18." sheetId="109" r:id="rId19"/>
    <sheet name="19." sheetId="112" r:id="rId20"/>
    <sheet name="20." sheetId="123" r:id="rId21"/>
    <sheet name="21." sheetId="124" r:id="rId22"/>
  </sheets>
  <definedNames>
    <definedName name="_xlnm.Print_Area" localSheetId="0">RAZÃO!$A$1:$G$41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24" l="1"/>
  <c r="B4" i="124"/>
  <c r="D16" i="123"/>
  <c r="B4" i="123"/>
  <c r="E29" i="1" l="1"/>
  <c r="D8" i="77" l="1"/>
  <c r="D9" i="122" l="1"/>
  <c r="B4" i="122"/>
  <c r="D8" i="121"/>
  <c r="B4" i="121"/>
  <c r="D8" i="112" l="1"/>
  <c r="B4" i="112"/>
  <c r="D10" i="108" l="1"/>
  <c r="D10" i="107"/>
  <c r="D9" i="109" l="1"/>
  <c r="B4" i="109"/>
  <c r="B4" i="108"/>
  <c r="B4" i="107" l="1"/>
  <c r="D8" i="103"/>
  <c r="B4" i="103"/>
  <c r="D8" i="102" l="1"/>
  <c r="B4" i="102"/>
  <c r="D8" i="89" l="1"/>
  <c r="B4" i="89"/>
  <c r="D10" i="84" l="1"/>
  <c r="B4" i="84"/>
  <c r="B4" i="77" l="1"/>
  <c r="D20" i="6" l="1"/>
  <c r="B4" i="29" l="1"/>
  <c r="B4" i="28"/>
  <c r="B4" i="27"/>
  <c r="B4" i="24"/>
  <c r="B4" i="6"/>
  <c r="B4" i="5"/>
  <c r="B4" i="4"/>
  <c r="B4" i="2"/>
  <c r="D8" i="29" l="1"/>
  <c r="D8" i="28"/>
  <c r="D8" i="27"/>
  <c r="D15" i="24" l="1"/>
  <c r="D9" i="5" l="1"/>
  <c r="E41" i="1" s="1"/>
</calcChain>
</file>

<file path=xl/sharedStrings.xml><?xml version="1.0" encoding="utf-8"?>
<sst xmlns="http://schemas.openxmlformats.org/spreadsheetml/2006/main" count="359" uniqueCount="119">
  <si>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</si>
  <si>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</si>
  <si>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</si>
  <si>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</si>
  <si>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</si>
  <si>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</si>
  <si>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</si>
  <si>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</si>
  <si>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</si>
  <si>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</si>
  <si>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</si>
  <si>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</si>
  <si>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</si>
  <si>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</si>
  <si>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</si>
  <si>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</si>
  <si>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</si>
  <si>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</si>
  <si>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</si>
  <si>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</si>
  <si>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</si>
  <si>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</si>
  <si>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</si>
  <si>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</si>
  <si>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</si>
  <si>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</si>
  <si>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</si>
  <si>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</si>
  <si>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</si>
  <si>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</si>
  <si>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</si>
  <si>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</si>
  <si>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</si>
  <si>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</si>
  <si>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</si>
  <si>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</si>
  <si>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</si>
  <si>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</si>
  <si>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</si>
  <si>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</si>
  <si>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</si>
  <si>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</si>
  <si>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</si>
  <si>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</si>
  <si>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</si>
  <si>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</si>
  <si>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</si>
  <si>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</si>
  <si>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</si>
  <si>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</si>
  <si>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</si>
  <si>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DESPESAS/RECEITAS FINANCEIRAS</t>
  </si>
  <si>
    <t>Honorarios Conselho Fiscal Juliana Picoli Agatte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</si>
  <si>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</si>
  <si>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</si>
  <si>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</si>
  <si>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</si>
  <si>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</si>
  <si>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</si>
  <si>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</si>
  <si>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</si>
  <si>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</si>
  <si>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</si>
  <si>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</si>
  <si>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</si>
  <si>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</si>
  <si>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</si>
  <si>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Material de Uso/Consumo</t>
  </si>
  <si>
    <t xml:space="preserve">IRRF s/rendimento RDC d/mês </t>
  </si>
  <si>
    <t xml:space="preserve">Devido s/receita operacional d/mes </t>
  </si>
  <si>
    <t>Despesa com Informatica/internet</t>
  </si>
  <si>
    <t>IRRF  s/ Aplicações Financeiras</t>
  </si>
  <si>
    <t>Impressos/Xerox/Mat Escritorio</t>
  </si>
  <si>
    <t>Jefferson Henrique Rosseti</t>
  </si>
  <si>
    <t>Honorarios Diretoria Jefferson Henrique Rosseti</t>
  </si>
  <si>
    <t>Período : 01/01/2023 a 31/01/2023</t>
  </si>
  <si>
    <t>Salua Kairuz Manoel</t>
  </si>
  <si>
    <t>Despesa de Copa/Cozinha/Mat. Limpesa</t>
  </si>
  <si>
    <t>Despesas de Telefone/Internet</t>
  </si>
  <si>
    <t>Impostos e Taxas</t>
  </si>
  <si>
    <t>Locação de Bens Moveis</t>
  </si>
  <si>
    <t>Manutenção e Conservação de Imoveis</t>
  </si>
  <si>
    <t>Juros Ativos</t>
  </si>
  <si>
    <t>20.</t>
  </si>
  <si>
    <t>21.</t>
  </si>
  <si>
    <t>31/01/23</t>
  </si>
  <si>
    <t>Aline Maria Pereira cf. recibo nº 01/20223</t>
  </si>
  <si>
    <t>Fernanda Cília Marafão Brunetti cf. recibo nº 01/2023</t>
  </si>
  <si>
    <t xml:space="preserve">Eduardo Gustavo Buzza cf. recibo nº 01/2023 </t>
  </si>
  <si>
    <t xml:space="preserve">Bruna Carolina Ponciano Stievano cf. recibo nº 01/2023 </t>
  </si>
  <si>
    <t xml:space="preserve">Bruna Carolina Ponciano Stievano cf. recibo nº 02/2023 </t>
  </si>
  <si>
    <t xml:space="preserve">Daniela Cristina Caruso dos Santos cf. recibo nº 01/2023 </t>
  </si>
  <si>
    <t xml:space="preserve">Daniela Cristina Caruso dos Santos cf. recibo nº 02/2023 </t>
  </si>
  <si>
    <t xml:space="preserve">Iago Alejandro Guidi Marcelino cf. recibo nº 01/2023 </t>
  </si>
  <si>
    <t xml:space="preserve">Indiamara Moura Siqueira cf. recibo nº 01/2023 </t>
  </si>
  <si>
    <t xml:space="preserve">Renan Altino Bressan cf. recibo nº 01/2023 </t>
  </si>
  <si>
    <t xml:space="preserve">Teresa Cristina Ribeiro cf. recibo nº 01/2023 </t>
  </si>
  <si>
    <t xml:space="preserve">Teresa Cristina Ribeiro cf. recibo nº 02/2023 </t>
  </si>
  <si>
    <t xml:space="preserve">Edson Carlos Evangelista Júnior cf. recibo nº 01/2023 </t>
  </si>
  <si>
    <t xml:space="preserve">Adriano Zabala Sedenho cf. recibo nº 01/2023 </t>
  </si>
  <si>
    <t xml:space="preserve">Carlos Roberto Bressan cf. recibo nº 01/2023 </t>
  </si>
  <si>
    <t>Honorarios Conselho Fiscal Saula Kairuz Manoel</t>
  </si>
  <si>
    <t xml:space="preserve">NF. 2582 Escritório Delta Contábil Ltda  </t>
  </si>
  <si>
    <t xml:space="preserve">Pg. MercadoPago.Com Representações Ltda (HD externo) </t>
  </si>
  <si>
    <t xml:space="preserve">NF. 8508 Deusdete Martins da Silva Ltda </t>
  </si>
  <si>
    <t xml:space="preserve">Pg. Telefônica Brasil S/A ref. 12/2022 cf. comprovante  </t>
  </si>
  <si>
    <t xml:space="preserve">Pg. DARE -SP ref. emolumentos JUCESP </t>
  </si>
  <si>
    <t xml:space="preserve">NF. 16356 Ricardo Silva Andrade Informática ME </t>
  </si>
  <si>
    <t xml:space="preserve">Fatura 52843 Degraus Andaimes Maqs e Equip p/Construcao Civil Ltda </t>
  </si>
  <si>
    <t xml:space="preserve">NF. 337 Mutec Instalações Ltda </t>
  </si>
  <si>
    <t xml:space="preserve">NF. 12247 C. S. Sobral - Materiais Para Construção </t>
  </si>
  <si>
    <t xml:space="preserve">NF. 11 Alexandre César Marcos Rosseti </t>
  </si>
  <si>
    <t xml:space="preserve">Pg.NF.(s) 25523 Brekler Áudio e Acessórios em Geral Ltda </t>
  </si>
  <si>
    <t xml:space="preserve">Pg. Acquasol Comércio de Aquecedor Solar e Hidráulica cf. cupom fiscal </t>
  </si>
  <si>
    <t xml:space="preserve">NF. 2336 Shopping dos Parafusos Ltda </t>
  </si>
  <si>
    <t xml:space="preserve">S/recebimento contrato 045/2022 - Orion Producoes </t>
  </si>
  <si>
    <t xml:space="preserve">Tarifa Manutenção Conta Ativa </t>
  </si>
  <si>
    <t xml:space="preserve">Ted Internt </t>
  </si>
  <si>
    <t xml:space="preserve">Débito Repasse Gravação Eletrônica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</si>
</sst>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0123-238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0123-239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3/PDF/0123-161.pdf" TargetMode="External"/><Relationship Id="rId1" Type="http://schemas.openxmlformats.org/officeDocument/2006/relationships/hyperlink" Target="http://transparencia.moradaturismoeventos.com.br/Arquivos/Transparencias/2/2/2023/PDF/0123-142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123-167.pdf" TargetMode="External"/><Relationship Id="rId13" Type="http://schemas.openxmlformats.org/officeDocument/2006/relationships/hyperlink" Target="http://transparencia.moradaturismoeventos.com.br/Arquivos/Transparencias/2/2/2023/PDF/0123-185.pdf" TargetMode="External"/><Relationship Id="rId3" Type="http://schemas.openxmlformats.org/officeDocument/2006/relationships/hyperlink" Target="http://transparencia.moradaturismoeventos.com.br/Arquivos/Transparencias/2/2/2023/PDF/0123-145.pdf" TargetMode="External"/><Relationship Id="rId7" Type="http://schemas.openxmlformats.org/officeDocument/2006/relationships/hyperlink" Target="http://transparencia.moradaturismoeventos.com.br/Arquivos/Transparencias/2/2/2023/PDF/0123-164.pdf" TargetMode="External"/><Relationship Id="rId12" Type="http://schemas.openxmlformats.org/officeDocument/2006/relationships/hyperlink" Target="http://transparencia.moradaturismoeventos.com.br/Arquivos/Transparencias/2/2/2023/PDF/0123-182.pdf" TargetMode="External"/><Relationship Id="rId2" Type="http://schemas.openxmlformats.org/officeDocument/2006/relationships/hyperlink" Target="http://transparencia.moradaturismoeventos.com.br/Arquivos/Transparencias/2/2/2023/PDF/0123-158.pdf" TargetMode="External"/><Relationship Id="rId1" Type="http://schemas.openxmlformats.org/officeDocument/2006/relationships/hyperlink" Target="http://transparencia.moradaturismoeventos.com.br/Arquivos/Transparencias/2/2/2023/PDF/0123-158.pdf" TargetMode="External"/><Relationship Id="rId6" Type="http://schemas.openxmlformats.org/officeDocument/2006/relationships/hyperlink" Target="http://transparencia.moradaturismoeventos.com.br/Arquivos/Transparencias/2/2/2023/PDF/0123-154.pdf" TargetMode="External"/><Relationship Id="rId11" Type="http://schemas.openxmlformats.org/officeDocument/2006/relationships/hyperlink" Target="http://transparencia.moradaturismoeventos.com.br/Arquivos/Transparencias/2/2/2023/PDF/0123-178.pdf" TargetMode="External"/><Relationship Id="rId5" Type="http://schemas.openxmlformats.org/officeDocument/2006/relationships/hyperlink" Target="http://transparencia.moradaturismoeventos.com.br/Arquivos/Transparencias/2/2/2023/PDF/0123-151.pdf" TargetMode="External"/><Relationship Id="rId15" Type="http://schemas.openxmlformats.org/officeDocument/2006/relationships/printerSettings" Target="../printerSettings/printerSettings5.bin"/><Relationship Id="rId10" Type="http://schemas.openxmlformats.org/officeDocument/2006/relationships/hyperlink" Target="http://transparencia.moradaturismoeventos.com.br/Arquivos/Transparencias/2/2/2023/PDF/0123-175.pdf" TargetMode="External"/><Relationship Id="rId4" Type="http://schemas.openxmlformats.org/officeDocument/2006/relationships/hyperlink" Target="http://transparencia.moradaturismoeventos.com.br/Arquivos/Transparencias/2/2/2023/PDF/0148-158.pdf" TargetMode="External"/><Relationship Id="rId9" Type="http://schemas.openxmlformats.org/officeDocument/2006/relationships/hyperlink" Target="http://transparencia.moradaturismoeventos.com.br/Arquivos/Transparencias/2/2/2023/PDF/0123-170.pdf" TargetMode="External"/><Relationship Id="rId14" Type="http://schemas.openxmlformats.org/officeDocument/2006/relationships/hyperlink" Target="http://transparencia.moradaturismoeventos.com.br/Arquivos/Transparencias/2/2/2023/PDF/0123-189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123-199.pdf" TargetMode="External"/><Relationship Id="rId3" Type="http://schemas.openxmlformats.org/officeDocument/2006/relationships/hyperlink" Target="http://transparencia.moradaturismoeventos.com.br/Arquivos/Transparencias/2/2/2023/PDF/0123-196.pdf" TargetMode="External"/><Relationship Id="rId7" Type="http://schemas.openxmlformats.org/officeDocument/2006/relationships/hyperlink" Target="http://transparencia.moradaturismoeventos.com.br/Arquivos/Transparencias/2/2/2023/PDF/0123-217.pdf" TargetMode="External"/><Relationship Id="rId2" Type="http://schemas.openxmlformats.org/officeDocument/2006/relationships/hyperlink" Target="http://transparencia.moradaturismoeventos.com.br/Arquivos/Transparencias/2/2/2023/PDF/0123-193.pdf" TargetMode="External"/><Relationship Id="rId1" Type="http://schemas.openxmlformats.org/officeDocument/2006/relationships/hyperlink" Target="http://transparencia.moradaturismoeventos.com.br/Arquivos/Transparencias/2/2/2023/PDF/0123-238.pdf" TargetMode="External"/><Relationship Id="rId6" Type="http://schemas.openxmlformats.org/officeDocument/2006/relationships/hyperlink" Target="http://transparencia.moradaturismoeventos.com.br/Arquivos/Transparencias/2/2/2023/PDF/0123-203.pdf" TargetMode="External"/><Relationship Id="rId5" Type="http://schemas.openxmlformats.org/officeDocument/2006/relationships/hyperlink" Target="http://transparencia.moradaturismoeventos.com.br/Arquivos/Transparencias/2/2/2023/PDF/0123-213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3/PDF/0123-206.pdf" TargetMode="External"/><Relationship Id="rId9" Type="http://schemas.openxmlformats.org/officeDocument/2006/relationships/hyperlink" Target="http://transparencia.moradaturismoeventos.com.br/Arquivos/Transparencias/2/2/2023/PDF/0123-210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3/PDF/0123-23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0123-236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3/PDF/0123-39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3/PDF/0123-30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3/PDF/0123-234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3/PDF/0123-35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transparencia.moradaturismoeventos.com.br/Arquivos/Transparencias/2/2/2023/PDF/0123-34.pdf" TargetMode="External"/><Relationship Id="rId1" Type="http://schemas.openxmlformats.org/officeDocument/2006/relationships/hyperlink" Target="http://transparencia.moradaturismoeventos.com.br/Arquivos/Transparencias/2/2/2023/PDF/0123-33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3/PDF/0123-243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3/PDF/0123-242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123-228.pdf" TargetMode="External"/><Relationship Id="rId2" Type="http://schemas.openxmlformats.org/officeDocument/2006/relationships/hyperlink" Target="http://transparencia.moradaturismoeventos.com.br/Arquivos/Transparencias/2/2/2023/PDF/0123-232.pdf" TargetMode="External"/><Relationship Id="rId1" Type="http://schemas.openxmlformats.org/officeDocument/2006/relationships/hyperlink" Target="http://transparencia.moradaturismoeventos.com.br/Arquivos/Transparencias/2/2/2023/PDF/0123-26.pdf" TargetMode="External"/><Relationship Id="rId4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123-230.pdf" TargetMode="External"/><Relationship Id="rId2" Type="http://schemas.openxmlformats.org/officeDocument/2006/relationships/hyperlink" Target="http://transparencia.moradaturismoeventos.com.br/Arquivos/Transparencias/2/2/2023/PDF/0123-21.pdf" TargetMode="External"/><Relationship Id="rId1" Type="http://schemas.openxmlformats.org/officeDocument/2006/relationships/hyperlink" Target="http://transparencia.moradaturismoeventos.com.br/Arquivos/Transparencias/2/2/2023/PDF/0123-22.pdf" TargetMode="External"/><Relationship Id="rId4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3/PDF/0123-251.pdf" TargetMode="External"/><Relationship Id="rId1" Type="http://schemas.openxmlformats.org/officeDocument/2006/relationships/hyperlink" Target="http://transparencia.moradaturismoeventos.com.br/Arquivos/Transparencias/2/2/2023/PDF/0123-251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3/PDF/0123-253.pdf" TargetMode="External"/><Relationship Id="rId1" Type="http://schemas.openxmlformats.org/officeDocument/2006/relationships/hyperlink" Target="http://transparencia.moradaturismoeventos.com.br/Arquivos/Transparencias/2/2/2023/PDF/0123-253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3/PDF/0123-247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3/PDF/0123-52.pdf" TargetMode="External"/><Relationship Id="rId1" Type="http://schemas.openxmlformats.org/officeDocument/2006/relationships/hyperlink" Target="http://transparencia.moradaturismoeventos.com.br/Arquivos/Transparencias/2/2/2023/PDF/0123-52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3/PDF/0123-14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7"/>
  <sheetViews>
    <sheetView showGridLines="0" tabSelected="1" zoomScaleNormal="100" workbookViewId="0">
      <pane ySplit="5" topLeftCell="A6" activePane="bottomLeft" state="frozen"/>
      <selection activeCell="D44" sqref="D44"/>
      <selection pane="bottomLeft" activeCell="D6" sqref="D6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4271.1499999999996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925.42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23196.1</v>
      </c>
      <c r="F11" s="18" t="s">
        <v>22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29</v>
      </c>
      <c r="D13" t="s">
        <v>13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14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15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16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76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73</v>
      </c>
      <c r="E20" s="4">
        <v>4000</v>
      </c>
      <c r="F20" s="18" t="s">
        <v>22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30</v>
      </c>
      <c r="D22" t="s">
        <v>19</v>
      </c>
      <c r="E22" s="4">
        <v>5319.17</v>
      </c>
      <c r="F22" s="18" t="s">
        <v>22</v>
      </c>
    </row>
    <row r="23" spans="2:6" x14ac:dyDescent="0.25">
      <c r="C23" s="1" t="s">
        <v>31</v>
      </c>
      <c r="D23" t="s">
        <v>18</v>
      </c>
      <c r="E23" s="4">
        <v>6735.6</v>
      </c>
      <c r="F23" s="18" t="s">
        <v>22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C25" s="1" t="s">
        <v>32</v>
      </c>
      <c r="D25" t="s">
        <v>54</v>
      </c>
      <c r="E25" s="4">
        <v>1800</v>
      </c>
      <c r="F25" s="18" t="s">
        <v>22</v>
      </c>
    </row>
    <row r="26" spans="2:6" x14ac:dyDescent="0.25">
      <c r="C26" s="1" t="s">
        <v>33</v>
      </c>
      <c r="D26" t="s">
        <v>70</v>
      </c>
      <c r="E26" s="4">
        <v>1552</v>
      </c>
      <c r="F26" s="18" t="s">
        <v>22</v>
      </c>
    </row>
    <row r="27" spans="2:6" x14ac:dyDescent="0.25">
      <c r="C27" s="1" t="s">
        <v>34</v>
      </c>
      <c r="D27" t="s">
        <v>77</v>
      </c>
      <c r="E27" s="4">
        <v>329.8</v>
      </c>
      <c r="F27" s="18" t="s">
        <v>22</v>
      </c>
    </row>
    <row r="28" spans="2:6" x14ac:dyDescent="0.25">
      <c r="C28" s="1" t="s">
        <v>35</v>
      </c>
      <c r="D28" t="s">
        <v>78</v>
      </c>
      <c r="E28" s="4">
        <v>204.69</v>
      </c>
      <c r="F28" s="48" t="s">
        <v>22</v>
      </c>
    </row>
    <row r="29" spans="2:6" x14ac:dyDescent="0.25">
      <c r="C29" s="1" t="s">
        <v>36</v>
      </c>
      <c r="D29" t="s">
        <v>79</v>
      </c>
      <c r="E29" s="4">
        <f>485.94+520.75</f>
        <v>1006.69</v>
      </c>
      <c r="F29" s="48" t="s">
        <v>22</v>
      </c>
    </row>
    <row r="30" spans="2:6" x14ac:dyDescent="0.25">
      <c r="C30" s="1" t="s">
        <v>37</v>
      </c>
      <c r="D30" t="s">
        <v>72</v>
      </c>
      <c r="E30" s="4">
        <v>65</v>
      </c>
      <c r="F30" s="48" t="s">
        <v>22</v>
      </c>
    </row>
    <row r="31" spans="2:6" x14ac:dyDescent="0.25">
      <c r="C31" s="1" t="s">
        <v>38</v>
      </c>
      <c r="D31" t="s">
        <v>80</v>
      </c>
      <c r="E31" s="4">
        <v>891.9</v>
      </c>
      <c r="F31" s="48" t="s">
        <v>22</v>
      </c>
    </row>
    <row r="32" spans="2:6" x14ac:dyDescent="0.25">
      <c r="C32" s="1" t="s">
        <v>62</v>
      </c>
      <c r="D32" t="s">
        <v>81</v>
      </c>
      <c r="E32" s="4">
        <v>11551.3</v>
      </c>
      <c r="F32" s="48" t="s">
        <v>22</v>
      </c>
    </row>
    <row r="33" spans="2:6" x14ac:dyDescent="0.25">
      <c r="C33" s="1" t="s">
        <v>63</v>
      </c>
      <c r="D33" t="s">
        <v>67</v>
      </c>
      <c r="E33" s="4">
        <v>511.7</v>
      </c>
      <c r="F33" s="48" t="s">
        <v>22</v>
      </c>
    </row>
    <row r="34" spans="2:6" x14ac:dyDescent="0.25">
      <c r="C34" s="1" t="s">
        <v>64</v>
      </c>
      <c r="D34" t="s">
        <v>55</v>
      </c>
      <c r="E34" s="4">
        <v>339.53</v>
      </c>
      <c r="F34" s="18" t="s">
        <v>22</v>
      </c>
    </row>
    <row r="35" spans="2:6" x14ac:dyDescent="0.25">
      <c r="C35" s="1" t="s">
        <v>65</v>
      </c>
      <c r="D35" t="s">
        <v>56</v>
      </c>
      <c r="E35" s="4">
        <v>2743.91</v>
      </c>
      <c r="F35" s="18" t="s">
        <v>22</v>
      </c>
    </row>
    <row r="36" spans="2:6" x14ac:dyDescent="0.25">
      <c r="B36" s="1" t="s">
        <v>51</v>
      </c>
      <c r="C36" s="1"/>
      <c r="E36" s="4"/>
      <c r="F36" s="4"/>
    </row>
    <row r="37" spans="2:6" x14ac:dyDescent="0.25">
      <c r="B37" s="1"/>
      <c r="C37" s="1" t="s">
        <v>66</v>
      </c>
      <c r="D37" t="s">
        <v>82</v>
      </c>
      <c r="E37" s="4">
        <v>-103.33</v>
      </c>
      <c r="F37" s="18" t="s">
        <v>22</v>
      </c>
    </row>
    <row r="38" spans="2:6" x14ac:dyDescent="0.25">
      <c r="C38" s="1" t="s">
        <v>83</v>
      </c>
      <c r="D38" t="s">
        <v>21</v>
      </c>
      <c r="E38" s="4">
        <v>97.64</v>
      </c>
      <c r="F38" s="18" t="s">
        <v>22</v>
      </c>
    </row>
    <row r="39" spans="2:6" x14ac:dyDescent="0.25">
      <c r="C39" s="1" t="s">
        <v>84</v>
      </c>
      <c r="D39" t="s">
        <v>71</v>
      </c>
      <c r="E39" s="4">
        <v>172.92</v>
      </c>
      <c r="F39" s="18" t="s">
        <v>22</v>
      </c>
    </row>
    <row r="40" spans="2:6" x14ac:dyDescent="0.25">
      <c r="C40" s="1"/>
      <c r="E40" s="4"/>
      <c r="F40" s="18"/>
    </row>
    <row r="41" spans="2:6" x14ac:dyDescent="0.25">
      <c r="D41" s="29" t="s">
        <v>40</v>
      </c>
      <c r="E41" s="28">
        <f>SUM(E7:E40)</f>
        <v>98689.19</v>
      </c>
      <c r="F41" s="4"/>
    </row>
    <row r="42" spans="2:6" x14ac:dyDescent="0.25">
      <c r="E42" s="4"/>
      <c r="F42" s="4"/>
    </row>
    <row r="43" spans="2:6" x14ac:dyDescent="0.25"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8" location="'20.'!A1" display="abertura"/>
    <hyperlink ref="F22" location="'6.'!A1" display="abertura"/>
    <hyperlink ref="F23" location="'7.'!A1" display="abertura"/>
    <hyperlink ref="F25" location="'8.'!A1" display="abertura"/>
    <hyperlink ref="F35" location="'18.'!A1" display="abertura"/>
    <hyperlink ref="F34" location="'17.'!A1" display="abertura"/>
    <hyperlink ref="F28" location="'11.'!A1" display="abertura"/>
    <hyperlink ref="F13" location="'5.'!A1" display="abertura"/>
    <hyperlink ref="F33" location="'16.'!A1" display="abertura"/>
    <hyperlink ref="F33" location="'13.'!A1" display="abertura"/>
    <hyperlink ref="F26" location="'9.'!A1" display="abertura"/>
    <hyperlink ref="F39" location="'21.'!A1" display="abertura"/>
    <hyperlink ref="F30" location="'13.'!A1" display="abertura"/>
    <hyperlink ref="F32" location="'15.'!A1" display="abertura"/>
    <hyperlink ref="F14:F20" location="'5.'!A1" display="abertura"/>
    <hyperlink ref="F27" location="'10.'!A1" display="abertura"/>
    <hyperlink ref="F29" location="'12.'!A1" display="abertura"/>
    <hyperlink ref="F31" location="'14.'!A1" display="abertura"/>
    <hyperlink ref="F37" location="'19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34" t="s">
        <v>69</v>
      </c>
      <c r="D6" s="35">
        <v>4271.1499999999996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85</v>
      </c>
      <c r="C6" s="23" t="s">
        <v>69</v>
      </c>
      <c r="D6" s="26">
        <v>925.42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85</v>
      </c>
      <c r="C6" s="41" t="s">
        <v>86</v>
      </c>
      <c r="D6" s="27">
        <v>1700</v>
      </c>
      <c r="E6" s="22"/>
      <c r="F6" s="25" t="s">
        <v>41</v>
      </c>
    </row>
    <row r="7" spans="2:7" s="42" customFormat="1" ht="30" x14ac:dyDescent="0.25">
      <c r="B7" s="47" t="s">
        <v>85</v>
      </c>
      <c r="C7" s="41" t="s">
        <v>87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6"/>
  <sheetViews>
    <sheetView showGridLines="0" workbookViewId="0">
      <selection activeCell="L15" sqref="L15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44938</v>
      </c>
      <c r="C6" s="43" t="s">
        <v>88</v>
      </c>
      <c r="D6" s="33">
        <v>516.85</v>
      </c>
      <c r="E6" s="43"/>
      <c r="F6" s="25" t="s">
        <v>41</v>
      </c>
    </row>
    <row r="7" spans="2:7" s="42" customFormat="1" x14ac:dyDescent="0.25">
      <c r="B7" s="32">
        <v>44957</v>
      </c>
      <c r="C7" s="43" t="s">
        <v>89</v>
      </c>
      <c r="D7" s="33">
        <v>1700</v>
      </c>
      <c r="E7" s="43"/>
      <c r="F7" s="25" t="s">
        <v>41</v>
      </c>
    </row>
    <row r="8" spans="2:7" s="42" customFormat="1" x14ac:dyDescent="0.25">
      <c r="B8" s="32">
        <v>44957</v>
      </c>
      <c r="C8" s="43" t="s">
        <v>90</v>
      </c>
      <c r="D8" s="33">
        <v>561.79999999999995</v>
      </c>
      <c r="E8" s="43"/>
      <c r="F8" s="25" t="s">
        <v>41</v>
      </c>
    </row>
    <row r="9" spans="2:7" s="42" customFormat="1" x14ac:dyDescent="0.25">
      <c r="B9" s="32">
        <v>44957</v>
      </c>
      <c r="C9" s="43" t="s">
        <v>91</v>
      </c>
      <c r="D9" s="33">
        <v>1700</v>
      </c>
      <c r="E9" s="43"/>
      <c r="F9" s="25" t="s">
        <v>41</v>
      </c>
    </row>
    <row r="10" spans="2:7" s="42" customFormat="1" x14ac:dyDescent="0.25">
      <c r="B10" s="32">
        <v>44957</v>
      </c>
      <c r="C10" s="43" t="s">
        <v>92</v>
      </c>
      <c r="D10" s="33">
        <v>1179.08</v>
      </c>
      <c r="E10" s="43"/>
      <c r="F10" s="25" t="s">
        <v>41</v>
      </c>
    </row>
    <row r="11" spans="2:7" s="42" customFormat="1" x14ac:dyDescent="0.25">
      <c r="B11" s="32">
        <v>44957</v>
      </c>
      <c r="C11" s="43" t="s">
        <v>93</v>
      </c>
      <c r="D11" s="33">
        <v>112.36</v>
      </c>
      <c r="E11" s="43"/>
      <c r="F11" s="25" t="s">
        <v>41</v>
      </c>
    </row>
    <row r="12" spans="2:7" s="42" customFormat="1" x14ac:dyDescent="0.25">
      <c r="B12" s="32">
        <v>44957</v>
      </c>
      <c r="C12" s="43" t="s">
        <v>94</v>
      </c>
      <c r="D12" s="33">
        <v>2300</v>
      </c>
      <c r="E12" s="43"/>
      <c r="F12" s="25" t="s">
        <v>41</v>
      </c>
    </row>
    <row r="13" spans="2:7" s="42" customFormat="1" x14ac:dyDescent="0.25">
      <c r="B13" s="32">
        <v>44957</v>
      </c>
      <c r="C13" s="43" t="s">
        <v>95</v>
      </c>
      <c r="D13" s="33">
        <v>4851.82</v>
      </c>
      <c r="E13" s="43"/>
      <c r="F13" s="25" t="s">
        <v>41</v>
      </c>
    </row>
    <row r="14" spans="2:7" s="42" customFormat="1" x14ac:dyDescent="0.25">
      <c r="B14" s="32">
        <v>44957</v>
      </c>
      <c r="C14" s="43" t="s">
        <v>96</v>
      </c>
      <c r="D14" s="33">
        <v>1700</v>
      </c>
      <c r="E14" s="43"/>
      <c r="F14" s="25" t="s">
        <v>41</v>
      </c>
    </row>
    <row r="15" spans="2:7" s="42" customFormat="1" x14ac:dyDescent="0.25">
      <c r="B15" s="32">
        <v>44957</v>
      </c>
      <c r="C15" s="43" t="s">
        <v>97</v>
      </c>
      <c r="D15" s="33">
        <v>1681.63</v>
      </c>
      <c r="E15" s="43"/>
      <c r="F15" s="25" t="s">
        <v>41</v>
      </c>
    </row>
    <row r="16" spans="2:7" s="42" customFormat="1" x14ac:dyDescent="0.25">
      <c r="B16" s="32">
        <v>44957</v>
      </c>
      <c r="C16" s="43" t="s">
        <v>98</v>
      </c>
      <c r="D16" s="33">
        <v>2924.02</v>
      </c>
      <c r="E16" s="43"/>
      <c r="F16" s="25" t="s">
        <v>41</v>
      </c>
    </row>
    <row r="17" spans="2:6" s="42" customFormat="1" x14ac:dyDescent="0.25">
      <c r="B17" s="32">
        <v>44957</v>
      </c>
      <c r="C17" s="43" t="s">
        <v>99</v>
      </c>
      <c r="D17" s="33">
        <v>471.91</v>
      </c>
      <c r="E17" s="43"/>
      <c r="F17" s="25" t="s">
        <v>41</v>
      </c>
    </row>
    <row r="18" spans="2:6" s="42" customFormat="1" x14ac:dyDescent="0.25">
      <c r="B18" s="32">
        <v>44957</v>
      </c>
      <c r="C18" s="43" t="s">
        <v>100</v>
      </c>
      <c r="D18" s="33">
        <v>3496.63</v>
      </c>
      <c r="E18" s="22" t="s">
        <v>23</v>
      </c>
      <c r="F18" s="25" t="s">
        <v>41</v>
      </c>
    </row>
    <row r="19" spans="2:6" s="42" customFormat="1" x14ac:dyDescent="0.25">
      <c r="B19" s="44"/>
      <c r="D19" s="45"/>
    </row>
    <row r="20" spans="2:6" s="42" customFormat="1" x14ac:dyDescent="0.25">
      <c r="B20" s="44"/>
      <c r="C20" s="46" t="s">
        <v>39</v>
      </c>
      <c r="D20" s="45">
        <f>SUM(D6:D19)</f>
        <v>23196.100000000002</v>
      </c>
    </row>
    <row r="21" spans="2:6" x14ac:dyDescent="0.25">
      <c r="B21" s="2"/>
      <c r="D21" s="4"/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</sheetData>
  <sheetProtection password="DF4F" sheet="1" objects="1" scenarios="1"/>
  <hyperlinks>
    <hyperlink ref="E18" location="Razão!A1" display="retorna"/>
    <hyperlink ref="F6" r:id="rId1"/>
    <hyperlink ref="F7:F18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</hyperlinks>
  <pageMargins left="0.511811024" right="0.511811024" top="0.78740157499999996" bottom="0.78740157499999996" header="0.31496062000000002" footer="0.31496062000000002"/>
  <pageSetup paperSize="9" orientation="portrait" r:id="rId1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44957</v>
      </c>
      <c r="C6" s="23" t="s">
        <v>42</v>
      </c>
      <c r="D6" s="26">
        <v>2190</v>
      </c>
      <c r="E6" s="23"/>
      <c r="F6" s="25" t="s">
        <v>41</v>
      </c>
    </row>
    <row r="7" spans="2:7" x14ac:dyDescent="0.25">
      <c r="B7" s="30">
        <v>44957</v>
      </c>
      <c r="C7" s="23" t="s">
        <v>43</v>
      </c>
      <c r="D7" s="26">
        <v>2190</v>
      </c>
      <c r="E7" s="23"/>
      <c r="F7" s="25" t="s">
        <v>41</v>
      </c>
    </row>
    <row r="8" spans="2:7" x14ac:dyDescent="0.25">
      <c r="B8" s="30">
        <v>44957</v>
      </c>
      <c r="C8" s="23" t="s">
        <v>44</v>
      </c>
      <c r="D8" s="26">
        <v>12367</v>
      </c>
      <c r="E8" s="23"/>
      <c r="F8" s="25" t="s">
        <v>41</v>
      </c>
    </row>
    <row r="9" spans="2:7" x14ac:dyDescent="0.25">
      <c r="B9" s="30">
        <v>44957</v>
      </c>
      <c r="C9" s="23" t="s">
        <v>45</v>
      </c>
      <c r="D9" s="26">
        <v>6361</v>
      </c>
      <c r="E9" s="25"/>
      <c r="F9" s="25" t="s">
        <v>41</v>
      </c>
    </row>
    <row r="10" spans="2:7" x14ac:dyDescent="0.25">
      <c r="B10" s="30">
        <v>44957</v>
      </c>
      <c r="C10" s="23" t="s">
        <v>52</v>
      </c>
      <c r="D10" s="26">
        <v>2190</v>
      </c>
      <c r="E10" s="25"/>
      <c r="F10" s="25" t="s">
        <v>41</v>
      </c>
    </row>
    <row r="11" spans="2:7" x14ac:dyDescent="0.25">
      <c r="B11" s="30">
        <v>44957</v>
      </c>
      <c r="C11" s="23" t="s">
        <v>101</v>
      </c>
      <c r="D11" s="26">
        <v>2190</v>
      </c>
      <c r="E11" s="25"/>
      <c r="F11" s="25" t="s">
        <v>41</v>
      </c>
    </row>
    <row r="12" spans="2:7" x14ac:dyDescent="0.25">
      <c r="B12" s="30">
        <v>44957</v>
      </c>
      <c r="C12" s="23" t="s">
        <v>74</v>
      </c>
      <c r="D12" s="26">
        <v>4000</v>
      </c>
      <c r="E12" s="25"/>
      <c r="F12" s="25" t="s">
        <v>41</v>
      </c>
    </row>
    <row r="13" spans="2:7" x14ac:dyDescent="0.25">
      <c r="B13" s="30">
        <v>44957</v>
      </c>
      <c r="C13" s="23" t="s">
        <v>53</v>
      </c>
      <c r="D13" s="26">
        <v>2190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7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44957</v>
      </c>
      <c r="C6" s="23" t="s">
        <v>47</v>
      </c>
      <c r="D6" s="26">
        <v>5319.17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5319.17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44957</v>
      </c>
      <c r="C6" s="23" t="s">
        <v>48</v>
      </c>
      <c r="D6" s="26">
        <v>6735.6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44929</v>
      </c>
      <c r="C6" s="23" t="s">
        <v>102</v>
      </c>
      <c r="D6" s="26">
        <v>1800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44932</v>
      </c>
      <c r="C6" s="31" t="s">
        <v>103</v>
      </c>
      <c r="D6" s="27">
        <v>1552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1552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44945</v>
      </c>
      <c r="C6" s="40" t="s">
        <v>104</v>
      </c>
      <c r="D6" s="27">
        <v>329.8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329.8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44942</v>
      </c>
      <c r="C6" s="40" t="s">
        <v>105</v>
      </c>
      <c r="D6" s="27">
        <v>204.69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204.69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44942</v>
      </c>
      <c r="C6" s="40" t="s">
        <v>106</v>
      </c>
      <c r="D6" s="27">
        <v>485.94</v>
      </c>
      <c r="E6" s="22"/>
      <c r="F6" s="22" t="s">
        <v>41</v>
      </c>
    </row>
    <row r="7" spans="2:7" x14ac:dyDescent="0.25">
      <c r="B7" s="32">
        <v>44942</v>
      </c>
      <c r="C7" s="40" t="s">
        <v>106</v>
      </c>
      <c r="D7" s="27">
        <v>520.75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1006.69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44952</v>
      </c>
      <c r="C6" s="31" t="s">
        <v>107</v>
      </c>
      <c r="D6" s="33">
        <v>65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65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44931</v>
      </c>
      <c r="C6" s="31" t="s">
        <v>108</v>
      </c>
      <c r="D6" s="33">
        <v>891.9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891.9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44930</v>
      </c>
      <c r="C6" s="31" t="s">
        <v>109</v>
      </c>
      <c r="D6" s="33">
        <v>3095</v>
      </c>
      <c r="E6" s="22"/>
      <c r="F6" s="22" t="s">
        <v>41</v>
      </c>
    </row>
    <row r="7" spans="2:7" x14ac:dyDescent="0.25">
      <c r="B7" s="32">
        <v>44952</v>
      </c>
      <c r="C7" s="31" t="s">
        <v>110</v>
      </c>
      <c r="D7" s="33">
        <v>6756.3</v>
      </c>
      <c r="E7" s="22"/>
      <c r="F7" s="22" t="s">
        <v>41</v>
      </c>
    </row>
    <row r="8" spans="2:7" x14ac:dyDescent="0.25">
      <c r="B8" s="32">
        <v>44957</v>
      </c>
      <c r="C8" s="31" t="s">
        <v>111</v>
      </c>
      <c r="D8" s="33">
        <v>1700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11551.3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44929</v>
      </c>
      <c r="C6" s="31" t="s">
        <v>112</v>
      </c>
      <c r="D6" s="33">
        <v>240</v>
      </c>
      <c r="E6" s="22"/>
      <c r="F6" s="22" t="s">
        <v>41</v>
      </c>
    </row>
    <row r="7" spans="2:7" ht="15" customHeight="1" x14ac:dyDescent="0.25">
      <c r="B7" s="32">
        <v>44930</v>
      </c>
      <c r="C7" s="31" t="s">
        <v>113</v>
      </c>
      <c r="D7" s="33">
        <v>26</v>
      </c>
      <c r="E7" s="22"/>
      <c r="F7" s="22" t="s">
        <v>41</v>
      </c>
    </row>
    <row r="8" spans="2:7" ht="15" customHeight="1" x14ac:dyDescent="0.25">
      <c r="B8" s="32">
        <v>44944</v>
      </c>
      <c r="C8" s="31" t="s">
        <v>114</v>
      </c>
      <c r="D8" s="33">
        <v>245.7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511.7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44957</v>
      </c>
      <c r="C6" s="31" t="s">
        <v>57</v>
      </c>
      <c r="D6" s="33">
        <v>37.49</v>
      </c>
      <c r="E6" s="22"/>
      <c r="F6" s="22" t="s">
        <v>41</v>
      </c>
    </row>
    <row r="7" spans="2:7" x14ac:dyDescent="0.25">
      <c r="B7" s="32">
        <v>44957</v>
      </c>
      <c r="C7" s="31" t="s">
        <v>58</v>
      </c>
      <c r="D7" s="33">
        <v>169.54</v>
      </c>
      <c r="E7" s="22"/>
      <c r="F7" s="22" t="s">
        <v>41</v>
      </c>
    </row>
    <row r="8" spans="2:7" x14ac:dyDescent="0.25">
      <c r="B8" s="32">
        <v>44957</v>
      </c>
      <c r="C8" s="31" t="s">
        <v>59</v>
      </c>
      <c r="D8" s="33">
        <v>132.5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339.53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44957</v>
      </c>
      <c r="C6" s="31" t="s">
        <v>60</v>
      </c>
      <c r="D6" s="33">
        <v>2374.9299999999998</v>
      </c>
      <c r="E6" s="22"/>
      <c r="F6" s="22" t="s">
        <v>41</v>
      </c>
    </row>
    <row r="7" spans="2:7" ht="15" customHeight="1" x14ac:dyDescent="0.25">
      <c r="B7" s="32">
        <v>44957</v>
      </c>
      <c r="C7" s="31" t="s">
        <v>61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44944</v>
      </c>
      <c r="C6" s="31" t="s">
        <v>115</v>
      </c>
      <c r="D6" s="33">
        <v>-103.33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-103.33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:F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44928</v>
      </c>
      <c r="C6" s="31" t="s">
        <v>116</v>
      </c>
      <c r="D6" s="33">
        <v>32.5</v>
      </c>
      <c r="E6" s="22"/>
      <c r="F6" s="22" t="s">
        <v>41</v>
      </c>
    </row>
    <row r="7" spans="2:7" x14ac:dyDescent="0.25">
      <c r="B7" s="32">
        <v>44929</v>
      </c>
      <c r="C7" s="31" t="s">
        <v>46</v>
      </c>
      <c r="D7" s="33">
        <v>10</v>
      </c>
      <c r="E7" s="22"/>
      <c r="F7" s="22" t="s">
        <v>41</v>
      </c>
    </row>
    <row r="8" spans="2:7" x14ac:dyDescent="0.25">
      <c r="B8" s="32">
        <v>44936</v>
      </c>
      <c r="C8" s="31" t="s">
        <v>46</v>
      </c>
      <c r="D8" s="33">
        <v>5</v>
      </c>
      <c r="E8" s="22"/>
      <c r="F8" s="22" t="s">
        <v>41</v>
      </c>
    </row>
    <row r="9" spans="2:7" x14ac:dyDescent="0.25">
      <c r="B9" s="32">
        <v>44937</v>
      </c>
      <c r="C9" s="31" t="s">
        <v>117</v>
      </c>
      <c r="D9" s="33">
        <v>7.5</v>
      </c>
      <c r="E9" s="22"/>
      <c r="F9" s="22" t="s">
        <v>41</v>
      </c>
    </row>
    <row r="10" spans="2:7" x14ac:dyDescent="0.25">
      <c r="B10" s="32">
        <v>44937</v>
      </c>
      <c r="C10" s="31" t="s">
        <v>46</v>
      </c>
      <c r="D10" s="33">
        <v>5</v>
      </c>
      <c r="E10" s="22"/>
      <c r="F10" s="22" t="s">
        <v>41</v>
      </c>
    </row>
    <row r="11" spans="2:7" x14ac:dyDescent="0.25">
      <c r="B11" s="32">
        <v>44938</v>
      </c>
      <c r="C11" s="31" t="s">
        <v>46</v>
      </c>
      <c r="D11" s="33">
        <v>2.5</v>
      </c>
      <c r="E11" s="22"/>
      <c r="F11" s="22" t="s">
        <v>41</v>
      </c>
    </row>
    <row r="12" spans="2:7" x14ac:dyDescent="0.25">
      <c r="B12" s="32">
        <v>44939</v>
      </c>
      <c r="C12" s="31" t="s">
        <v>46</v>
      </c>
      <c r="D12" s="33">
        <v>7.5</v>
      </c>
      <c r="E12" s="22"/>
      <c r="F12" s="22" t="s">
        <v>41</v>
      </c>
    </row>
    <row r="13" spans="2:7" x14ac:dyDescent="0.25">
      <c r="B13" s="32">
        <v>44956</v>
      </c>
      <c r="C13" s="31" t="s">
        <v>118</v>
      </c>
      <c r="D13" s="33">
        <v>9.14</v>
      </c>
      <c r="E13" s="22"/>
      <c r="F13" s="22" t="s">
        <v>41</v>
      </c>
    </row>
    <row r="14" spans="2:7" x14ac:dyDescent="0.25">
      <c r="B14" s="32">
        <v>44956</v>
      </c>
      <c r="C14" s="31" t="s">
        <v>46</v>
      </c>
      <c r="D14" s="33">
        <v>18.5</v>
      </c>
      <c r="E14" s="22" t="s">
        <v>23</v>
      </c>
      <c r="F14" s="22" t="s">
        <v>41</v>
      </c>
    </row>
    <row r="15" spans="2:7" x14ac:dyDescent="0.25">
      <c r="B15" s="37"/>
      <c r="C15" s="36"/>
      <c r="D15" s="38"/>
      <c r="E15" s="39"/>
      <c r="F15" s="39"/>
    </row>
    <row r="16" spans="2:7" x14ac:dyDescent="0.25">
      <c r="B16" s="2"/>
      <c r="C16" s="24" t="s">
        <v>39</v>
      </c>
      <c r="D16" s="4">
        <f>SUM(D6:D15)</f>
        <v>97.64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4" location="Razão!A1" display="retorna"/>
    <hyperlink ref="F6" r:id="rId1"/>
    <hyperlink ref="F7:F14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B8" sqref="B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01/01/2023 a 31/01/2023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44957</v>
      </c>
      <c r="C6" s="31" t="s">
        <v>68</v>
      </c>
      <c r="D6" s="33">
        <v>172.92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172.92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22</vt:i4>
      </vt:variant>
      <vt:variant>
        <vt:lpstr>Intervalos nomeados</vt:lpstr>
      </vt:variant>
      <vt:variant>
        <vt:i4>1</vt:i4>
      </vt:variant>
    </vt:vector>
  </HeadingPairs>
  <TitlesOfParts>
    <vt:vector size="23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2022-08-25T13:43:03Z</cp:lastPrinted>
  <dcterms:created xsi:type="dcterms:W3CDTF">2018-05-09T11:51:48Z</dcterms:created>
  <dcterms:modified xsi:type="dcterms:W3CDTF">2023-07-05T13:40:11Z</dcterms:modified>
</cp:coreProperties>
</file>