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NOEL ARAUJO (SITE)\MORADA DO SOL (SITE)\SITE TRANSPARENCIA (SITE)\DESPESA ABERTURA 2024\10 - Outubro 2024\"/>
    </mc:Choice>
  </mc:AlternateContent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42" r:id="rId11"/>
    <sheet name="11." sheetId="102" r:id="rId12"/>
    <sheet name="12." sheetId="143" r:id="rId13"/>
    <sheet name="13." sheetId="77" r:id="rId14"/>
    <sheet name="14." sheetId="136" r:id="rId15"/>
    <sheet name="15." sheetId="84" r:id="rId16"/>
    <sheet name="16." sheetId="125" r:id="rId17"/>
    <sheet name="17," sheetId="126" r:id="rId18"/>
    <sheet name="18." sheetId="109" r:id="rId19"/>
    <sheet name="19. " sheetId="144" r:id="rId20"/>
    <sheet name="20." sheetId="130" r:id="rId21"/>
    <sheet name="21." sheetId="131" r:id="rId22"/>
  </sheets>
  <definedNames>
    <definedName name="_xlnm.Print_Area" localSheetId="0">RAZÃO!$A$1:$G$41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1" l="1"/>
  <c r="D9" i="144"/>
  <c r="B4" i="144"/>
  <c r="D10" i="143"/>
  <c r="E29" i="1" s="1"/>
  <c r="B4" i="143"/>
  <c r="E27" i="1"/>
  <c r="D8" i="142"/>
  <c r="B4" i="142"/>
  <c r="D9" i="6" l="1"/>
  <c r="E21" i="1" l="1"/>
  <c r="E20" i="1"/>
  <c r="E19" i="1"/>
  <c r="E18" i="1"/>
  <c r="E17" i="1"/>
  <c r="E16" i="1"/>
  <c r="E15" i="1"/>
  <c r="E14" i="1"/>
  <c r="E8" i="1"/>
  <c r="E7" i="1"/>
  <c r="D8" i="136"/>
  <c r="E31" i="1" s="1"/>
  <c r="B4" i="136"/>
  <c r="D8" i="131"/>
  <c r="E39" i="1" s="1"/>
  <c r="B4" i="131"/>
  <c r="D15" i="27" l="1"/>
  <c r="D8" i="130"/>
  <c r="E38" i="1" s="1"/>
  <c r="B4" i="130"/>
  <c r="D9" i="125" l="1"/>
  <c r="E33" i="1" s="1"/>
  <c r="D10" i="126" l="1"/>
  <c r="E35" i="1" s="1"/>
  <c r="B4" i="126"/>
  <c r="B4" i="125"/>
  <c r="D10" i="77" l="1"/>
  <c r="E30" i="1" s="1"/>
  <c r="D10" i="109" l="1"/>
  <c r="E36" i="1" s="1"/>
  <c r="B4" i="109"/>
  <c r="D8" i="103" l="1"/>
  <c r="E26" i="1" s="1"/>
  <c r="B4" i="103"/>
  <c r="D8" i="102" l="1"/>
  <c r="E28" i="1" s="1"/>
  <c r="B4" i="102"/>
  <c r="D9" i="84" l="1"/>
  <c r="E32" i="1" s="1"/>
  <c r="B4" i="84"/>
  <c r="B4" i="77" l="1"/>
  <c r="E11" i="1" l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9" i="5" l="1"/>
  <c r="E10" i="1" s="1"/>
  <c r="E41" i="1" l="1"/>
</calcChain>
</file>

<file path=xl/sharedStrings.xml><?xml version="1.0" encoding="utf-8"?>
<sst xmlns="http://schemas.openxmlformats.org/spreadsheetml/2006/main" count="363" uniqueCount="114">
  <si>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</si>
  <si>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</si>
  <si>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</si>
  <si>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</si>
  <si>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</si>
  <si>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</si>
  <si>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</si>
  <si>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</si>
  <si>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</si>
  <si>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</si>
  <si>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</si>
  <si>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</si>
  <si>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</si>
  <si>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</si>
  <si>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</si>
  <si>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</si>
  <si>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</si>
  <si>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</si>
  <si>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</si>
  <si>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</si>
  <si>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</si>
  <si>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</si>
  <si>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</si>
  <si>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</si>
  <si>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</si>
  <si>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</si>
  <si>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</si>
  <si>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</si>
  <si>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</si>
  <si>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</si>
  <si>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</si>
  <si>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</si>
  <si>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</si>
  <si>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</si>
  <si>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</si>
  <si>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</si>
  <si>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</si>
  <si>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</si>
  <si>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</si>
  <si>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</si>
  <si>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</si>
  <si>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</si>
  <si>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</si>
  <si>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</si>
  <si>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</si>
  <si>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</si>
  <si>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</si>
  <si>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</si>
  <si>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</si>
  <si>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</si>
  <si>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</si>
  <si>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</si>
  <si>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</si>
  <si>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</si>
  <si>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</si>
  <si>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</si>
  <si>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</si>
  <si>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</si>
  <si>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</si>
  <si>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</si>
  <si>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</si>
  <si>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ALINE MARIA PEREIRA</t>
  </si>
  <si>
    <t>Honorarios Conselho Fiscal Mario Zafallon Junior</t>
  </si>
  <si>
    <t>Mario Zafallon Junior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</si>
  <si>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</si>
  <si>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</si>
  <si>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</si>
  <si>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</si>
  <si>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</si>
  <si>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</si>
  <si>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</si>
  <si>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21.</t>
  </si>
  <si>
    <t>Premios de Seguro</t>
  </si>
  <si>
    <t>VR. A SER PAGO REF. FERNANDA CILIA MARAFÃO BRUNETTI</t>
  </si>
  <si>
    <t>VR. A SER PAGO REF. LUIS FRANCISCO BARROTTI</t>
  </si>
  <si>
    <t>VR. A SER PAGO REF. 08/2024 REF. REMUNERAÇÃO DOS DIRETORES</t>
  </si>
  <si>
    <t>VR. A SER PAGO REF. 08/2024 INSS S/REMUNERAÇÃO AUTONOMOS</t>
  </si>
  <si>
    <t>PAGTO REF. FOLHA CHEQUE</t>
  </si>
  <si>
    <t>PAGTO REF. TARIFA SERV. COBR. TITULOS</t>
  </si>
  <si>
    <t>Período : 01/10/2024 a 31/10/2024</t>
  </si>
  <si>
    <t>31/10/2024</t>
  </si>
  <si>
    <t>VR. A SER PAGO REF. 10/2024</t>
  </si>
  <si>
    <t>25/10/2024</t>
  </si>
  <si>
    <t>NF. SERVIÇOS - INDIAMARA MOURA SIQUEIRA</t>
  </si>
  <si>
    <t>15/10/2024</t>
  </si>
  <si>
    <t>PAGTO REF. FATURA 1894541675-0 VIVO EMPRESAS</t>
  </si>
  <si>
    <t>Depreciação do período : 10/2024</t>
  </si>
  <si>
    <t>Impressos/Xerox/Material de Escritorio</t>
  </si>
  <si>
    <t>02/10/2024</t>
  </si>
  <si>
    <t>COMPRA  CONF. N.FISCAL  N. 76413 - TEND TUDO PAPELARIA E INFORMATICA LTDA</t>
  </si>
  <si>
    <t>11/10/2024</t>
  </si>
  <si>
    <t>NF. SERVIÇOS 2113 - INOVACONT ASSESSORIA CONTABIL LTDA</t>
  </si>
  <si>
    <t>19/10/2024</t>
  </si>
  <si>
    <t>23/10/2024</t>
  </si>
  <si>
    <t>30/10/2024</t>
  </si>
  <si>
    <t>COMPRA  CONF. N.FISCAL  N. 490 - ALEXNDRE FEDOZZI CATANEU</t>
  </si>
  <si>
    <t>COMPRA  CONF. N.FISCAL  N. 2769 - PAULA CRISTIANE CAMARGO</t>
  </si>
  <si>
    <t>COMPRA  CONF. N.FISCAL  N. 31065 - BLANCO &amp; PIAO COM. PARAFUSOS LTDA</t>
  </si>
  <si>
    <t>APROPRIAÇÃO PARCELA 09/12</t>
  </si>
  <si>
    <t>VR. A SER PAGO REF. CATARINO MATOS RIOS</t>
  </si>
  <si>
    <t>Despesas com Informatica</t>
  </si>
  <si>
    <t>04/10/2024</t>
  </si>
  <si>
    <t>21/10/2024</t>
  </si>
  <si>
    <t>NF. SERVIÇOS Nº 12 - FLAVIO RIBEIRO DE CARVALHO</t>
  </si>
  <si>
    <t>COMPRA  CONF. N.FISCAL  N. 17501 - HI TEC DE ARARAQUARA ELETRONICA LTDA</t>
  </si>
  <si>
    <t>COMPRA  CONF. N.FISCAL  N. 20908 MULTI CARTUCHOS E TONERS ARARAQUARA LTDA</t>
  </si>
  <si>
    <t>01/10/2024</t>
  </si>
  <si>
    <t>10/10/2024</t>
  </si>
  <si>
    <t xml:space="preserve"> IRRF s/Aplicacoes Financeiras</t>
  </si>
  <si>
    <t>IRRF SOBRE APLICAÇÕES FINANCEIRAS</t>
  </si>
  <si>
    <t>REND. APLIC. FINANCEIRAS</t>
  </si>
  <si>
    <t>REF. PG PIS/COFINS/CSLL/IRPJ PARCELA 27/35</t>
  </si>
  <si>
    <t>REF. PG PIS/COFINS/CSLL/IRPJ PARCELA 28 A 35 - QUITAÇÃO DO PARCELAMENTO</t>
  </si>
  <si>
    <t>REF. PAGAMENTO INSS PARCELAMENTO 45 A 60 - QUITAÇÃO DO PARCELAMENTO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</si>
</sst>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1024-103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1024-1040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1024-1014.pdf" TargetMode="External"/><Relationship Id="rId2" Type="http://schemas.openxmlformats.org/officeDocument/2006/relationships/hyperlink" Target="http://transparencia.moradaturismoeventos.com.br/Arquivos/Transparencias/2/2/2024/PDF/1024-1012.pdf" TargetMode="External"/><Relationship Id="rId1" Type="http://schemas.openxmlformats.org/officeDocument/2006/relationships/hyperlink" Target="http://transparencia.moradaturismoeventos.com.br/Arquivos/Transparencias/2/2/2024/PDF/1024-1039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1024-1015.pdf" TargetMode="External"/><Relationship Id="rId2" Type="http://schemas.openxmlformats.org/officeDocument/2006/relationships/hyperlink" Target="http://transparencia.moradaturismoeventos.com.br/Arquivos/Transparencias/2/2/2024/PDF/1024-1013.pdf" TargetMode="External"/><Relationship Id="rId1" Type="http://schemas.openxmlformats.org/officeDocument/2006/relationships/hyperlink" Target="http://transparencia.moradaturismoeventos.com.br/Arquivos/Transparencias/2/2/2024/PDF/1024-1039.pdf" TargetMode="Externa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1024-1035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1024-1018.pdf" TargetMode="External"/><Relationship Id="rId3" Type="http://schemas.openxmlformats.org/officeDocument/2006/relationships/hyperlink" Target="http://transparencia.moradaturismoeventos.com.br/Arquivos/Transparencias/2/2/2024/PDF/1024-1025.pdf" TargetMode="External"/><Relationship Id="rId7" Type="http://schemas.openxmlformats.org/officeDocument/2006/relationships/hyperlink" Target="http://transparencia.moradaturismoeventos.com.br/Arquivos/Transparencias/2/2/2024/PDF/1024-1024.pdf" TargetMode="External"/><Relationship Id="rId2" Type="http://schemas.openxmlformats.org/officeDocument/2006/relationships/hyperlink" Target="http://transparencia.moradaturismoeventos.com.br/Arquivos/Transparencias/2/2/2024/PDF/1024-1016.pdf" TargetMode="External"/><Relationship Id="rId1" Type="http://schemas.openxmlformats.org/officeDocument/2006/relationships/hyperlink" Target="http://transparencia.moradaturismoeventos.com.br/Arquivos/Transparencias/2/2/2024/PDF/1024-1039.pdf" TargetMode="External"/><Relationship Id="rId6" Type="http://schemas.openxmlformats.org/officeDocument/2006/relationships/hyperlink" Target="http://transparencia.moradaturismoeventos.com.br/Arquivos/Transparencias/2/2/2024/PDF/1024-1020.pdf" TargetMode="External"/><Relationship Id="rId5" Type="http://schemas.openxmlformats.org/officeDocument/2006/relationships/hyperlink" Target="http://transparencia.moradaturismoeventos.com.br/Arquivos/Transparencias/2/2/2024/PDF/1024-1022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1024-1019.pdf" TargetMode="External"/><Relationship Id="rId9" Type="http://schemas.openxmlformats.org/officeDocument/2006/relationships/hyperlink" Target="http://transparencia.moradaturismoeventos.com.br/Arquivos/Transparencias/2/2/2024/PDF/1024-1021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1024-1026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1024-1027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4/PDF/1024-966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4/PDF/1024-986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4/PDF/1024-1034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1024-1038.pdf" TargetMode="External"/><Relationship Id="rId2" Type="http://schemas.openxmlformats.org/officeDocument/2006/relationships/hyperlink" Target="http://transparencia.moradaturismoeventos.com.br/Arquivos/Transparencias/2/2/2024/PDF/1024-979.pdf" TargetMode="External"/><Relationship Id="rId1" Type="http://schemas.openxmlformats.org/officeDocument/2006/relationships/hyperlink" Target="http://transparencia.moradaturismoeventos.com.br/Arquivos/Transparencias/2/2/2024/PDF/1024-1039.pdf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://transparencia.moradaturismoeventos.com.br/Arquivos/Transparencias/2/2/2024/PDF/1024-1036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1024-961.pdf" TargetMode="External"/><Relationship Id="rId2" Type="http://schemas.openxmlformats.org/officeDocument/2006/relationships/hyperlink" Target="http://transparencia.moradaturismoeventos.com.br/Arquivos/Transparencias/2/2/2024/PDF/1024-988.pdf" TargetMode="External"/><Relationship Id="rId1" Type="http://schemas.openxmlformats.org/officeDocument/2006/relationships/hyperlink" Target="http://transparencia.moradaturismoeventos.com.br/Arquivos/Transparencias/2/2/2024/PDF/1024-1039.pdf" TargetMode="External"/><Relationship Id="rId5" Type="http://schemas.openxmlformats.org/officeDocument/2006/relationships/printerSettings" Target="../printerSettings/printerSettings14.bin"/><Relationship Id="rId4" Type="http://schemas.openxmlformats.org/officeDocument/2006/relationships/hyperlink" Target="http://transparencia.moradaturismoeventos.com.br/Arquivos/Transparencias/2/2/2024/PDF/1024-1037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4/PDF/1024-1028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4/PDF/1024-1041.pdf" TargetMode="External"/><Relationship Id="rId1" Type="http://schemas.openxmlformats.org/officeDocument/2006/relationships/hyperlink" Target="http://transparencia.moradaturismoeventos.com.br/Arquivos/Transparencias/2/2/2024/PDF/1024-1041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4/PDF/1024-1042.pdf" TargetMode="External"/><Relationship Id="rId1" Type="http://schemas.openxmlformats.org/officeDocument/2006/relationships/hyperlink" Target="http://transparencia.moradaturismoeventos.com.br/Arquivos/Transparencias/2/2/2024/PDF/1024-1042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4/PDF/1024-991.pdf" TargetMode="External"/><Relationship Id="rId1" Type="http://schemas.openxmlformats.org/officeDocument/2006/relationships/hyperlink" Target="http://transparencia.moradaturismoeventos.com.br/Arquivos/Transparencias/2/2/2024/PDF/1024-991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4/PDF/1024-1006.pdf" TargetMode="External"/><Relationship Id="rId1" Type="http://schemas.openxmlformats.org/officeDocument/2006/relationships/hyperlink" Target="http://transparencia.moradaturismoeventos.com.br/Arquivos/Transparencias/2/2/2024/PDF/1024-1006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4/PDF/1024-1046.pdf" TargetMode="External"/><Relationship Id="rId1" Type="http://schemas.openxmlformats.org/officeDocument/2006/relationships/hyperlink" Target="http://transparencia.moradaturismoeventos.com.br/Arquivos/Transparencias/2/2/2024/PDF/1024-1046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4/PDF/1024-1050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4/PDF/1024-104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7"/>
  <sheetViews>
    <sheetView showGridLines="0" tabSelected="1" zoomScale="115" zoomScaleNormal="115" workbookViewId="0">
      <pane ySplit="5" topLeftCell="A6" activePane="bottomLeft" state="frozen"/>
      <selection activeCell="C38" sqref="C38"/>
      <selection pane="bottomLeft" activeCell="D17" sqref="D17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79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2385.48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516.85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'3.'!D9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'4.'!D9</f>
        <v>6641.21</v>
      </c>
      <c r="F11" s="18" t="s">
        <v>22</v>
      </c>
    </row>
    <row r="12" spans="2:7" x14ac:dyDescent="0.25">
      <c r="C12" s="1" t="s">
        <v>29</v>
      </c>
      <c r="D12" t="s">
        <v>68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6">
        <f>'6.'!D8</f>
        <v>13778.63</v>
      </c>
      <c r="F14" s="18" t="s">
        <v>22</v>
      </c>
    </row>
    <row r="15" spans="2:7" x14ac:dyDescent="0.25">
      <c r="C15" s="1" t="s">
        <v>30</v>
      </c>
      <c r="D15" t="s">
        <v>14</v>
      </c>
      <c r="E15" s="46">
        <f>'6.'!D9</f>
        <v>7087.07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2439.98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2439.98</v>
      </c>
      <c r="F17" s="18" t="s">
        <v>22</v>
      </c>
    </row>
    <row r="18" spans="2:6" x14ac:dyDescent="0.25">
      <c r="C18" s="1" t="s">
        <v>30</v>
      </c>
      <c r="D18" t="s">
        <v>63</v>
      </c>
      <c r="E18" s="4">
        <f>'6.'!D10</f>
        <v>2439.98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2439.98</v>
      </c>
      <c r="F19" s="18" t="s">
        <v>22</v>
      </c>
    </row>
    <row r="20" spans="2:6" x14ac:dyDescent="0.25">
      <c r="C20" s="1" t="s">
        <v>30</v>
      </c>
      <c r="D20" t="s">
        <v>57</v>
      </c>
      <c r="E20" s="4">
        <f>'6.'!D11</f>
        <v>2439.98</v>
      </c>
      <c r="F20" s="18" t="s">
        <v>22</v>
      </c>
    </row>
    <row r="21" spans="2:6" x14ac:dyDescent="0.25">
      <c r="C21" s="1" t="s">
        <v>30</v>
      </c>
      <c r="D21" t="s">
        <v>55</v>
      </c>
      <c r="E21" s="4">
        <f>'6.'!D12</f>
        <v>4456.58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2008.24</v>
      </c>
      <c r="F23" s="18" t="s">
        <v>22</v>
      </c>
    </row>
    <row r="24" spans="2:6" x14ac:dyDescent="0.25">
      <c r="C24" s="1" t="s">
        <v>32</v>
      </c>
      <c r="D24" t="s">
        <v>18</v>
      </c>
      <c r="E24" s="46">
        <f>'8.'!D9</f>
        <v>7504.41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66</v>
      </c>
      <c r="E26" s="4">
        <f>'9.'!D8</f>
        <v>130.99</v>
      </c>
      <c r="F26" s="45" t="s">
        <v>22</v>
      </c>
    </row>
    <row r="27" spans="2:6" x14ac:dyDescent="0.25">
      <c r="B27" s="1"/>
      <c r="C27" s="1" t="s">
        <v>34</v>
      </c>
      <c r="D27" t="s">
        <v>87</v>
      </c>
      <c r="E27" s="4">
        <f>'10.'!D8</f>
        <v>315.2</v>
      </c>
      <c r="F27" s="45" t="s">
        <v>22</v>
      </c>
    </row>
    <row r="28" spans="2:6" x14ac:dyDescent="0.25">
      <c r="B28" s="1"/>
      <c r="C28" s="1" t="s">
        <v>35</v>
      </c>
      <c r="D28" t="s">
        <v>67</v>
      </c>
      <c r="E28" s="4">
        <f>'11.'!D8</f>
        <v>3200</v>
      </c>
      <c r="F28" s="45" t="s">
        <v>22</v>
      </c>
    </row>
    <row r="29" spans="2:6" x14ac:dyDescent="0.25">
      <c r="B29" s="1"/>
      <c r="C29" s="1" t="s">
        <v>36</v>
      </c>
      <c r="D29" t="s">
        <v>100</v>
      </c>
      <c r="E29" s="4">
        <f>'12.'!D10</f>
        <v>595.85</v>
      </c>
      <c r="F29" s="45" t="s">
        <v>22</v>
      </c>
    </row>
    <row r="30" spans="2:6" x14ac:dyDescent="0.25">
      <c r="C30" s="1" t="s">
        <v>37</v>
      </c>
      <c r="D30" t="s">
        <v>58</v>
      </c>
      <c r="E30" s="4">
        <f>'13.'!D10</f>
        <v>386.09999999999997</v>
      </c>
      <c r="F30" s="45" t="s">
        <v>22</v>
      </c>
    </row>
    <row r="31" spans="2:6" x14ac:dyDescent="0.25">
      <c r="C31" s="1" t="s">
        <v>38</v>
      </c>
      <c r="D31" t="s">
        <v>72</v>
      </c>
      <c r="E31" s="4">
        <f>'14.'!D8</f>
        <v>180.06</v>
      </c>
      <c r="F31" s="45" t="s">
        <v>22</v>
      </c>
    </row>
    <row r="32" spans="2:6" x14ac:dyDescent="0.25">
      <c r="C32" s="1" t="s">
        <v>51</v>
      </c>
      <c r="D32" t="s">
        <v>49</v>
      </c>
      <c r="E32" s="4">
        <f>'15.'!D9</f>
        <v>229.63</v>
      </c>
      <c r="F32" s="18" t="s">
        <v>22</v>
      </c>
    </row>
    <row r="33" spans="2:6" x14ac:dyDescent="0.25">
      <c r="C33" s="1" t="s">
        <v>52</v>
      </c>
      <c r="D33" t="s">
        <v>50</v>
      </c>
      <c r="E33" s="4">
        <f>'16.'!D9</f>
        <v>2743.64</v>
      </c>
      <c r="F33" s="18" t="s">
        <v>22</v>
      </c>
    </row>
    <row r="34" spans="2:6" x14ac:dyDescent="0.25">
      <c r="B34" s="1" t="s">
        <v>47</v>
      </c>
      <c r="C34" s="1"/>
      <c r="E34" s="4"/>
      <c r="F34" s="4"/>
    </row>
    <row r="35" spans="2:6" x14ac:dyDescent="0.25">
      <c r="C35" s="1" t="s">
        <v>53</v>
      </c>
      <c r="D35" t="s">
        <v>60</v>
      </c>
      <c r="E35" s="4">
        <f>'17,'!D10</f>
        <v>5859.93</v>
      </c>
      <c r="F35" s="18" t="s">
        <v>22</v>
      </c>
    </row>
    <row r="36" spans="2:6" x14ac:dyDescent="0.25">
      <c r="C36" s="1" t="s">
        <v>54</v>
      </c>
      <c r="D36" t="s">
        <v>21</v>
      </c>
      <c r="E36" s="4">
        <f>'18.'!D10</f>
        <v>37.700000000000003</v>
      </c>
      <c r="F36" s="18" t="s">
        <v>22</v>
      </c>
    </row>
    <row r="37" spans="2:6" x14ac:dyDescent="0.25">
      <c r="C37" s="1" t="s">
        <v>69</v>
      </c>
      <c r="D37" t="s">
        <v>108</v>
      </c>
      <c r="E37" s="4">
        <f>'19. '!D9</f>
        <v>225.04</v>
      </c>
      <c r="F37" s="18" t="s">
        <v>22</v>
      </c>
    </row>
    <row r="38" spans="2:6" x14ac:dyDescent="0.25">
      <c r="C38" s="1" t="s">
        <v>70</v>
      </c>
      <c r="D38" t="s">
        <v>64</v>
      </c>
      <c r="E38" s="4">
        <f>'20.'!D8</f>
        <v>2290.06</v>
      </c>
      <c r="F38" s="18" t="s">
        <v>22</v>
      </c>
    </row>
    <row r="39" spans="2:6" x14ac:dyDescent="0.25">
      <c r="C39" s="1" t="s">
        <v>71</v>
      </c>
      <c r="D39" t="s">
        <v>65</v>
      </c>
      <c r="E39" s="4">
        <f>'21.'!D8</f>
        <v>3816.77</v>
      </c>
      <c r="F39" s="18" t="s">
        <v>22</v>
      </c>
    </row>
    <row r="40" spans="2:6" x14ac:dyDescent="0.25">
      <c r="C40" s="1"/>
      <c r="E40" s="4"/>
      <c r="F40" s="18"/>
    </row>
    <row r="41" spans="2:6" x14ac:dyDescent="0.25">
      <c r="D41" s="29" t="s">
        <v>40</v>
      </c>
      <c r="E41" s="28">
        <f>SUM(E7:E40)</f>
        <v>82083.340000000011</v>
      </c>
      <c r="F41" s="4"/>
    </row>
    <row r="42" spans="2:6" x14ac:dyDescent="0.25">
      <c r="E42" s="4"/>
      <c r="F42" s="4"/>
    </row>
    <row r="43" spans="2:6" x14ac:dyDescent="0.25">
      <c r="D43" s="47"/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</sheetData>
  <sheetProtection algorithmName="SHA-512" hashValue="ZQ4PzKJGVnBwIWYTrrO+u1ZPaX6IwFbHGktu605jsEZm0F5fG3J08xIdH7keWSpvExsLRFBlpaCCTRl4rt3+Hw==" saltValue="6lKp0jqHep5WkEe6YbPWXg==" spinCount="100000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3" location="'16.'!A1" display="abertura"/>
    <hyperlink ref="F32" location="'15.'!A1" display="abertura"/>
    <hyperlink ref="F14" location="'6.'!A1" display="abertura"/>
    <hyperlink ref="F30" location="'13.'!A1" display="abertura"/>
    <hyperlink ref="F36" location="'18.'!A1" display="abertura"/>
    <hyperlink ref="F35" location="'17,'!A1" display="abertura"/>
    <hyperlink ref="F38" location="'20.'!A1" display="abertura"/>
    <hyperlink ref="F39" location="'21.'!A1" display="abertura"/>
    <hyperlink ref="F26" location="'9.'!A1" display="abertura"/>
    <hyperlink ref="F28" location="'11.'!A1" display="abertura"/>
    <hyperlink ref="F12" location="'5.'!A1" display="abertura"/>
    <hyperlink ref="F15:F21" location="'6.'!A1" display="abertura"/>
    <hyperlink ref="F31" location="'14.'!A1" display="abertura"/>
    <hyperlink ref="F27" location="'10.'!A1" display="abertura"/>
    <hyperlink ref="F29" location="'12.'!A1" display="abertura"/>
    <hyperlink ref="F37" location="'19. 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32" t="s">
        <v>81</v>
      </c>
      <c r="D6" s="33">
        <v>2385.48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YW9ltmTaJjNQTp2ixzLLAOe25MU9Ti5zLllQ6qWrgWJmLtPCMr2xcdCP3AXP8Q/tvPSHYyW7lqe/Kr3uVGGS1A==" saltValue="jLrGyESX8STWQhrorgked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23" t="s">
        <v>81</v>
      </c>
      <c r="D6" s="26">
        <v>516.85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7p3W6vTUa/YQyMTiamNJaC9FmI1Mzf8r9yj5TS3tCjIAMZrRqaC4QgAJx5RDJYFloxq4z5+GZ0jWok2MX1LunA==" saltValue="/3BdWuFcksTHtF0CSWs69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3" t="s">
        <v>80</v>
      </c>
      <c r="C6" s="39" t="s">
        <v>61</v>
      </c>
      <c r="D6" s="27">
        <v>1700</v>
      </c>
      <c r="E6" s="22"/>
      <c r="F6" s="25" t="s">
        <v>41</v>
      </c>
    </row>
    <row r="7" spans="2:7" s="40" customFormat="1" ht="30" x14ac:dyDescent="0.25">
      <c r="B7" s="53" t="s">
        <v>80</v>
      </c>
      <c r="C7" s="39" t="s">
        <v>73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iVkkEoG3Y45wSZxv9TMqSl0qE+EicAbEAm18qUIy3JCJuyjiGYTKUKDtYtKv3Gnj9W4ILqVU+0xVF1g1hhsN/g==" saltValue="yWwbP/bErFYWyrjKjuSn7Q==" spinCount="100000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3" t="s">
        <v>80</v>
      </c>
      <c r="C6" s="41" t="s">
        <v>99</v>
      </c>
      <c r="D6" s="31">
        <v>6360.32</v>
      </c>
      <c r="E6" s="41"/>
      <c r="F6" s="25" t="s">
        <v>41</v>
      </c>
    </row>
    <row r="7" spans="2:7" s="40" customFormat="1" x14ac:dyDescent="0.25">
      <c r="B7" s="53" t="s">
        <v>80</v>
      </c>
      <c r="C7" s="54" t="s">
        <v>74</v>
      </c>
      <c r="D7" s="31">
        <v>280.89</v>
      </c>
      <c r="E7" s="22" t="s">
        <v>23</v>
      </c>
      <c r="F7" s="25" t="s">
        <v>41</v>
      </c>
    </row>
    <row r="8" spans="2:7" s="40" customFormat="1" x14ac:dyDescent="0.25">
      <c r="B8" s="42"/>
      <c r="D8" s="43"/>
    </row>
    <row r="9" spans="2:7" s="40" customFormat="1" x14ac:dyDescent="0.25">
      <c r="B9" s="42"/>
      <c r="C9" s="44" t="s">
        <v>39</v>
      </c>
      <c r="D9" s="43">
        <f>SUM(D6:D8)</f>
        <v>6641.21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L2Ju3wPFKaTHeptwkO0dCjEkYjkY059rEG0eSZZp0dxaygbxmP1VsxV97/9maajmsH/Ypv8tKjCbhdMhMS14uw==" saltValue="Psjj8mS6hwHXeUcALzHg6Q==" spinCount="100000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82</v>
      </c>
      <c r="C6" s="23" t="s">
        <v>83</v>
      </c>
      <c r="D6" s="52">
        <v>2094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aXYn+c4ELUjRhDYJDUgrtUIXt8GfQ0AD8Mg85HxGiD88oM5x//3UPlU1T7jWzZhPUc/amyjBmasfYzhBYOUFSw==" saltValue="huxpz3Om6q6S5oUSRwgim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23" t="s">
        <v>42</v>
      </c>
      <c r="D6" s="52">
        <v>2439.98</v>
      </c>
      <c r="E6" s="23"/>
      <c r="F6" s="25" t="s">
        <v>41</v>
      </c>
    </row>
    <row r="7" spans="2:7" x14ac:dyDescent="0.25">
      <c r="B7" s="32" t="s">
        <v>80</v>
      </c>
      <c r="C7" s="23" t="s">
        <v>43</v>
      </c>
      <c r="D7" s="52">
        <v>2439.98</v>
      </c>
      <c r="E7" s="23"/>
      <c r="F7" s="25" t="s">
        <v>41</v>
      </c>
    </row>
    <row r="8" spans="2:7" x14ac:dyDescent="0.25">
      <c r="B8" s="32" t="s">
        <v>80</v>
      </c>
      <c r="C8" s="23" t="s">
        <v>44</v>
      </c>
      <c r="D8" s="26">
        <v>13778.63</v>
      </c>
      <c r="E8" s="23"/>
      <c r="F8" s="25" t="s">
        <v>41</v>
      </c>
    </row>
    <row r="9" spans="2:7" x14ac:dyDescent="0.25">
      <c r="B9" s="32" t="s">
        <v>80</v>
      </c>
      <c r="C9" s="23" t="s">
        <v>45</v>
      </c>
      <c r="D9" s="26">
        <v>7087.07</v>
      </c>
      <c r="E9" s="25"/>
      <c r="F9" s="25" t="s">
        <v>41</v>
      </c>
    </row>
    <row r="10" spans="2:7" x14ac:dyDescent="0.25">
      <c r="B10" s="32" t="s">
        <v>80</v>
      </c>
      <c r="C10" s="23" t="s">
        <v>62</v>
      </c>
      <c r="D10" s="52">
        <v>2439.98</v>
      </c>
      <c r="E10" s="25"/>
      <c r="F10" s="25" t="s">
        <v>41</v>
      </c>
    </row>
    <row r="11" spans="2:7" x14ac:dyDescent="0.25">
      <c r="B11" s="32" t="s">
        <v>80</v>
      </c>
      <c r="C11" s="23" t="s">
        <v>59</v>
      </c>
      <c r="D11" s="52">
        <v>2439.98</v>
      </c>
      <c r="E11" s="25"/>
      <c r="F11" s="25" t="s">
        <v>41</v>
      </c>
    </row>
    <row r="12" spans="2:7" x14ac:dyDescent="0.25">
      <c r="B12" s="32" t="s">
        <v>80</v>
      </c>
      <c r="C12" s="23" t="s">
        <v>56</v>
      </c>
      <c r="D12" s="26">
        <v>4456.58</v>
      </c>
      <c r="E12" s="25"/>
      <c r="F12" s="25" t="s">
        <v>41</v>
      </c>
    </row>
    <row r="13" spans="2:7" x14ac:dyDescent="0.25">
      <c r="B13" s="32" t="s">
        <v>80</v>
      </c>
      <c r="C13" s="23" t="s">
        <v>48</v>
      </c>
      <c r="D13" s="52">
        <v>2439.98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37522.18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oVzIEKnXCv9tZ2cMWi9oo3DxhVLNmvkchDIGS0ZtFibb6c/w+YwtqdA8WgITNBpawjRii6QGbfrCapdvJ/wXkg==" saltValue="TXtbUiXLicgywCz9uEr8UA==" spinCount="100000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80</v>
      </c>
      <c r="C6" s="48" t="s">
        <v>76</v>
      </c>
      <c r="D6" s="27">
        <v>2008.24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2008.24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o5dkTqiBl6dV1QtvPJ9mCiL6Kk97kbmBQkTPG78vYlLwQ9HtivnGSiogxJEYMuEtgH6ywZp+kwjm8Vtv6MpquA==" saltValue="aHx1kf/xattt4c4uDQ5AQ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80</v>
      </c>
      <c r="C6" s="30" t="s">
        <v>75</v>
      </c>
      <c r="D6" s="27">
        <v>7504.41</v>
      </c>
      <c r="E6" s="22" t="s">
        <v>23</v>
      </c>
      <c r="F6" s="22" t="s">
        <v>41</v>
      </c>
    </row>
    <row r="7" spans="2:7" x14ac:dyDescent="0.25">
      <c r="B7" s="49"/>
      <c r="C7" s="34"/>
      <c r="D7" s="50"/>
      <c r="E7" s="51"/>
      <c r="F7" s="51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7504.41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nYHD2te/6BIpbCh+nDX+R6/QwfUKOszrxC9S11MnwHUWIXF1raK6mxnmu6+WmOhnVhYpXiyPUMG8TKbSDiKWsg==" saltValue="KePhifP7LQztQW+HsM+2C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84</v>
      </c>
      <c r="C6" s="39" t="s">
        <v>85</v>
      </c>
      <c r="D6" s="27">
        <v>130.99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130.99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pypciYj+HHS9s4WT4Qf+Qb3DrErKPJKhoRmkOpXGoRi+eVeOtLnFlHoMI7gbu930tY4menTyFLiKpGKceHPtwA==" saltValue="k2IoPMaPyfMmdURXS7Ewh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topLeftCell="A4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88</v>
      </c>
      <c r="C6" s="39" t="s">
        <v>89</v>
      </c>
      <c r="D6" s="27">
        <v>315.2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315.2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/5yjZ/Z9XFVtvcxsgTlfKtgW/FWvxx+WquS9Fn8F7sVqdq0xtDKKA+qhwkHMvtZumUffLra/V3LltiI8+L3mTw==" saltValue="BXVYE4VZeqWhwkIXI8JfO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90</v>
      </c>
      <c r="C6" s="38" t="s">
        <v>91</v>
      </c>
      <c r="D6" s="27">
        <v>3200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YUj3GpzzwiaOwl7TlC9owo2VdPIf5l+W2fl4icgxRmo3hjF8svJNiAnvaQs0fhQ68/d4Nads+sP910nVQwBmsg==" saltValue="G++yMwf65hFl1NaovQ6Jg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3" t="s">
        <v>101</v>
      </c>
      <c r="C6" s="38" t="s">
        <v>103</v>
      </c>
      <c r="D6" s="27">
        <v>410</v>
      </c>
      <c r="E6" s="22"/>
      <c r="F6" s="22" t="s">
        <v>41</v>
      </c>
    </row>
    <row r="7" spans="2:7" ht="30" x14ac:dyDescent="0.25">
      <c r="B7" s="53" t="s">
        <v>102</v>
      </c>
      <c r="C7" s="38" t="s">
        <v>104</v>
      </c>
      <c r="D7" s="27">
        <v>125.85</v>
      </c>
      <c r="E7" s="22"/>
      <c r="F7" s="22" t="s">
        <v>41</v>
      </c>
    </row>
    <row r="8" spans="2:7" ht="30" x14ac:dyDescent="0.25">
      <c r="B8" s="53" t="s">
        <v>94</v>
      </c>
      <c r="C8" s="38" t="s">
        <v>105</v>
      </c>
      <c r="D8" s="27">
        <v>60</v>
      </c>
      <c r="E8" s="22" t="s">
        <v>23</v>
      </c>
      <c r="F8" s="22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SUM(D6:D9)</f>
        <v>595.85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oaW7DqtMLtDph0v4bwnZoGoCsYB2Rraw0C6ySZaNuyo1rO1IViKkn5KaSj7TdKPPC9f7e1dRzlVRptzgrOU7uQ==" saltValue="lLIpl/vuw8K+6W6HSURdWA==" spinCount="100000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92</v>
      </c>
      <c r="C6" s="30" t="s">
        <v>95</v>
      </c>
      <c r="D6" s="31">
        <v>126.9</v>
      </c>
      <c r="E6" s="22"/>
      <c r="F6" s="22" t="s">
        <v>41</v>
      </c>
    </row>
    <row r="7" spans="2:7" ht="30" x14ac:dyDescent="0.25">
      <c r="B7" s="32" t="s">
        <v>93</v>
      </c>
      <c r="C7" s="30" t="s">
        <v>96</v>
      </c>
      <c r="D7" s="31">
        <v>230</v>
      </c>
      <c r="E7" s="22"/>
      <c r="F7" s="22" t="s">
        <v>41</v>
      </c>
    </row>
    <row r="8" spans="2:7" ht="30" x14ac:dyDescent="0.25">
      <c r="B8" s="32" t="s">
        <v>94</v>
      </c>
      <c r="C8" s="30" t="s">
        <v>97</v>
      </c>
      <c r="D8" s="31">
        <v>29.2</v>
      </c>
      <c r="E8" s="22" t="s">
        <v>23</v>
      </c>
      <c r="F8" s="22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386.09999999999997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+VMU2UuxKqG/YoD8OBNzEGOOV258q0F4UIxzf7pD407QVTMtcMkUtUr11eBOranHiNDW/E0P2FnVjQcU2tQ17Q==" saltValue="5CjPQW/OtBFgE2+77RQOZw==" spinCount="100000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3" t="s">
        <v>80</v>
      </c>
      <c r="C6" s="30" t="s">
        <v>98</v>
      </c>
      <c r="D6" s="31">
        <v>180.06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180.06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s2QzZvfXcwZYx3BUBkl0SY6gbUVRBFM3lsWSNiyoOB+Q8ODVCAYRfTKIevPRo5R7wX9nKMsv1lxPH3eZU8ygbQ==" saltValue="c4QQxq1C2AufGfFlHIDyj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30" t="s">
        <v>86</v>
      </c>
      <c r="D6" s="31">
        <v>37.630000000000003</v>
      </c>
      <c r="E6" s="22"/>
      <c r="F6" s="25" t="s">
        <v>41</v>
      </c>
    </row>
    <row r="7" spans="2:7" x14ac:dyDescent="0.25">
      <c r="B7" s="32" t="s">
        <v>80</v>
      </c>
      <c r="C7" s="30" t="s">
        <v>86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229.63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as4R2liDwM09bi3VseE/QcNUNxbM5RsBfAVc6ij+lXVX/tepGC9jHN13g5JXobyXZD2SVAnbutXp5l3s23r87w==" saltValue="aKDbJsiZ63/jQBRLH7waLQ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30" t="s">
        <v>86</v>
      </c>
      <c r="D6" s="31">
        <v>2374.69</v>
      </c>
      <c r="E6" s="22"/>
      <c r="F6" s="25" t="s">
        <v>41</v>
      </c>
    </row>
    <row r="7" spans="2:7" x14ac:dyDescent="0.25">
      <c r="B7" s="32" t="s">
        <v>80</v>
      </c>
      <c r="C7" s="30" t="s">
        <v>86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pcsVAGnszdHnLy/dspsgOGdWmw/zTQmyWWPMRHxrajOZ70Hn2f3yuDSAPxtkvsY4RKAU4exNeveJ9URm7LHrCw==" saltValue="B/iFNGwleP8rz03my8LyAQ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53" t="s">
        <v>80</v>
      </c>
      <c r="C6" s="30" t="s">
        <v>111</v>
      </c>
      <c r="D6" s="31">
        <v>402.14</v>
      </c>
      <c r="E6" s="22"/>
      <c r="F6" s="22" t="s">
        <v>41</v>
      </c>
    </row>
    <row r="7" spans="2:7" ht="39.75" customHeight="1" x14ac:dyDescent="0.25">
      <c r="B7" s="53" t="s">
        <v>80</v>
      </c>
      <c r="C7" s="30" t="s">
        <v>112</v>
      </c>
      <c r="D7" s="31">
        <v>859.17</v>
      </c>
      <c r="E7" s="22"/>
      <c r="F7" s="22" t="s">
        <v>41</v>
      </c>
    </row>
    <row r="8" spans="2:7" ht="34.5" customHeight="1" x14ac:dyDescent="0.25">
      <c r="B8" s="53" t="s">
        <v>80</v>
      </c>
      <c r="C8" s="30" t="s">
        <v>113</v>
      </c>
      <c r="D8" s="31">
        <v>4598.62</v>
      </c>
      <c r="E8" s="22" t="s">
        <v>23</v>
      </c>
      <c r="F8" s="22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5859.93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BxTR3ZeMsN9JJNunsFsbykzKzpI6OjrYDRkbdUp4jiLFSs9ojLxvfuG3JTB4YBocOySurqkmZAylvey+4FaB3g==" saltValue="NtwB+CEO9KTrho2BSMfqiQ==" spinCount="100000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I6" sqref="I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106</v>
      </c>
      <c r="C6" s="30" t="s">
        <v>77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107</v>
      </c>
      <c r="C7" s="30" t="s">
        <v>77</v>
      </c>
      <c r="D7" s="31">
        <v>2.7</v>
      </c>
      <c r="E7" s="22"/>
      <c r="F7" s="25" t="s">
        <v>41</v>
      </c>
    </row>
    <row r="8" spans="2:7" ht="15" customHeight="1" x14ac:dyDescent="0.25">
      <c r="B8" s="32" t="s">
        <v>102</v>
      </c>
      <c r="C8" s="30" t="s">
        <v>78</v>
      </c>
      <c r="D8" s="31">
        <v>2.5</v>
      </c>
      <c r="E8" s="22" t="s">
        <v>23</v>
      </c>
      <c r="F8" s="25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37.700000000000003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pR/c4bMLrKpRjRYeULeBH406ancPIh6kbRgx2GQbsWwZZOwzOOgjSTGACd+Vrmp3j9n1kb6xEvny3/GrP8h2rg==" saltValue="N+/KDxRim5zkTJsnTLG+9Q==" spinCount="100000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80</v>
      </c>
      <c r="C6" s="30" t="s">
        <v>109</v>
      </c>
      <c r="D6" s="31">
        <v>59.76</v>
      </c>
      <c r="E6" s="22"/>
      <c r="F6" s="25" t="s">
        <v>41</v>
      </c>
    </row>
    <row r="7" spans="2:7" ht="15" customHeight="1" x14ac:dyDescent="0.25">
      <c r="B7" s="32" t="s">
        <v>80</v>
      </c>
      <c r="C7" s="30" t="s">
        <v>110</v>
      </c>
      <c r="D7" s="31">
        <v>165.28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225.04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dqmZ7z/Xnn2w47/c9miYEdirnrFzUiDXOdH7s4N4ufEUKudW6h+vWCANH+tqexsxPw7AYme/QhRp3T+9og4yxQ==" saltValue="8Zkp5Xz95khIlmG++a+bGw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D11" sqref="D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80</v>
      </c>
      <c r="C6" s="30" t="s">
        <v>81</v>
      </c>
      <c r="D6" s="31">
        <v>2290.06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2290.06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8TmkOPvZDRx4yKXox1+kH9vdXQogCCvnW3Hv5jk00ctgNBVutcTfrebHMzj/DaVARbUu1EbVGNBgufByN5LupQ==" saltValue="OrG5GtcMC1LYmOcajDMWc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01/10/2024 a 31/10/2024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80</v>
      </c>
      <c r="C6" s="30" t="s">
        <v>81</v>
      </c>
      <c r="D6" s="31">
        <v>3816.77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3816.77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kHmXazzVxfUCJ5QOqO+xePGYvEtNX89ene/G8LvY7etAaIJV/Sv8OGZf/TevdQwLfH/p/WecmonHuiyTaXoFMw==" saltValue="ydgDOhHEkGnNihvAruISR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1</vt:i4>
      </vt:variant>
    </vt:vector>
  </HeadingPairs>
  <TitlesOfParts>
    <vt:vector size="23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17,</vt:lpstr>
      <vt:lpstr>18.</vt:lpstr>
      <vt:lpstr>19. </vt:lpstr>
      <vt:lpstr>20.</vt:lpstr>
      <vt:lpstr>21.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2024-12-22T10:57:45Z</dcterms:modified>
</cp:coreProperties>
</file>