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DESPESA ABERTURA 2024\09 - Setembro 2024\"/>
    </mc:Choice>
  </mc:AlternateContent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32" r:id="rId12"/>
    <sheet name="12." sheetId="77" r:id="rId13"/>
    <sheet name="13." sheetId="142" r:id="rId14"/>
    <sheet name="14." sheetId="136" r:id="rId15"/>
    <sheet name="15." sheetId="141" r:id="rId16"/>
    <sheet name="16." sheetId="84" r:id="rId17"/>
    <sheet name="17." sheetId="125" r:id="rId18"/>
    <sheet name="18." sheetId="126" r:id="rId19"/>
    <sheet name="19." sheetId="109" r:id="rId20"/>
    <sheet name="20." sheetId="143" r:id="rId21"/>
    <sheet name="21." sheetId="130" r:id="rId22"/>
    <sheet name="22." sheetId="131" r:id="rId23"/>
  </sheets>
  <definedNames>
    <definedName name="_xlnm.Print_Area" localSheetId="0">RAZÃO!$A$1:$G$42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E38" i="1"/>
  <c r="D8" i="143"/>
  <c r="B4" i="143"/>
  <c r="D8" i="142"/>
  <c r="B4" i="142"/>
  <c r="D8" i="141" l="1"/>
  <c r="E32" i="1" s="1"/>
  <c r="B4" i="141"/>
  <c r="D8" i="6" l="1"/>
  <c r="E21" i="1" l="1"/>
  <c r="E20" i="1"/>
  <c r="E19" i="1"/>
  <c r="E18" i="1"/>
  <c r="E17" i="1"/>
  <c r="E16" i="1"/>
  <c r="E15" i="1"/>
  <c r="E14" i="1"/>
  <c r="E8" i="1"/>
  <c r="E7" i="1"/>
  <c r="D8" i="136"/>
  <c r="E31" i="1" s="1"/>
  <c r="B4" i="136"/>
  <c r="D9" i="132"/>
  <c r="E28" i="1" s="1"/>
  <c r="B4" i="132"/>
  <c r="D9" i="131"/>
  <c r="E40" i="1" s="1"/>
  <c r="B4" i="131"/>
  <c r="D15" i="27" l="1"/>
  <c r="D8" i="130"/>
  <c r="E39" i="1" s="1"/>
  <c r="B4" i="130"/>
  <c r="D9" i="125" l="1"/>
  <c r="E34" i="1" s="1"/>
  <c r="D9" i="126" l="1"/>
  <c r="E36" i="1" s="1"/>
  <c r="B4" i="126"/>
  <c r="B4" i="125"/>
  <c r="D16" i="77" l="1"/>
  <c r="E29" i="1" s="1"/>
  <c r="D10" i="109" l="1"/>
  <c r="E37" i="1" s="1"/>
  <c r="B4" i="109"/>
  <c r="D9" i="103" l="1"/>
  <c r="E26" i="1" s="1"/>
  <c r="B4" i="103"/>
  <c r="D8" i="102" l="1"/>
  <c r="E27" i="1" s="1"/>
  <c r="B4" i="102"/>
  <c r="D9" i="84" l="1"/>
  <c r="E33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2" i="1" l="1"/>
</calcChain>
</file>

<file path=xl/sharedStrings.xml><?xml version="1.0" encoding="utf-8"?>
<sst xmlns="http://schemas.openxmlformats.org/spreadsheetml/2006/main" count="387" uniqueCount="123">
  <si>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</si>
  <si>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</si>
  <si>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</si>
  <si>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</si>
  <si>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</si>
  <si>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</si>
  <si>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</si>
  <si>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</si>
  <si>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</si>
  <si>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</si>
  <si>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</si>
  <si>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</si>
  <si>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</si>
  <si>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</si>
  <si>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</si>
  <si>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</si>
  <si>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</si>
  <si>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</si>
  <si>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</si>
  <si>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</si>
  <si>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</si>
  <si>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</si>
  <si>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</si>
  <si>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</si>
  <si>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</si>
  <si>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</si>
  <si>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</si>
  <si>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</si>
  <si>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</si>
  <si>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</si>
  <si>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</si>
  <si>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</si>
  <si>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</si>
  <si>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</si>
  <si>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</si>
  <si>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</si>
  <si>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</si>
  <si>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</si>
  <si>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</si>
  <si>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</si>
  <si>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</si>
  <si>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</si>
  <si>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</si>
  <si>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</si>
  <si>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</si>
  <si>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</si>
  <si>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</si>
  <si>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</si>
  <si>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</si>
  <si>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</si>
  <si>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</si>
  <si>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</si>
  <si>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</si>
  <si>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</si>
  <si>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</si>
  <si>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</si>
  <si>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</si>
  <si>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</si>
  <si>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</si>
  <si>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</si>
  <si>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</si>
  <si>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</si>
  <si>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</si>
  <si>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</si>
  <si>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</si>
  <si>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</si>
  <si>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</si>
  <si>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</si>
  <si>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</si>
  <si>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</si>
  <si>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</si>
  <si>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</si>
  <si>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Despesas Copa/Cozinha/Mat. Limpeza</t>
  </si>
  <si>
    <t>Premios de Seguro</t>
  </si>
  <si>
    <t>VR. A SER PAGO REF. FERNANDA CILIA MARAFÃO BRUNETTI</t>
  </si>
  <si>
    <t>PAGTO REF. TARIFA MANUTENÇÃO CONTA ATIVA</t>
  </si>
  <si>
    <t>Viagens e Estadias</t>
  </si>
  <si>
    <t>PAGTO REF. A VIAGEM INSTITUCIONAL DO PRESIDENTE MANOEL DE ARAUJO SOBRINHO A SÃO PAULO CONF. RELATÓRIO DE VIAGEM ANEXO</t>
  </si>
  <si>
    <t>PAGTO REF. TARIFA SERV. COBR. TITULOS</t>
  </si>
  <si>
    <t>Período : 01/09/2024 a 30/09/2024</t>
  </si>
  <si>
    <t>30/09/2024</t>
  </si>
  <si>
    <t>VR. A SER PAGO REF. 09/2024</t>
  </si>
  <si>
    <t>NF. SERVIÇOS 29 - INDIAMARA MOURA SIQUEIRA</t>
  </si>
  <si>
    <t>25/09/2024</t>
  </si>
  <si>
    <t>09/09/2024</t>
  </si>
  <si>
    <t>16/09/2024</t>
  </si>
  <si>
    <t>NF. SERVIÇOS 137 TECHS INTERNET CORPORATIVA EIRELI</t>
  </si>
  <si>
    <t>PAGTO REF. FATURA 1883799443-0 VIVO EMPRESAS</t>
  </si>
  <si>
    <t>Depreciação do período : 09/2024</t>
  </si>
  <si>
    <t>NF. SERVIÇOS 2084 INOVACONT ASSESSORIA CONTABIL LTDA</t>
  </si>
  <si>
    <t>27/09/2024</t>
  </si>
  <si>
    <t>05/09/2024</t>
  </si>
  <si>
    <t>10/09/2024</t>
  </si>
  <si>
    <t>13/09/2024</t>
  </si>
  <si>
    <t>20/09/2024</t>
  </si>
  <si>
    <t>23/09/2024</t>
  </si>
  <si>
    <t>COMPRA  CONF. N.FISCAL  N. 18095 C.S. SOBRAL MATERIAIS PARA CONSTRUÇÃO</t>
  </si>
  <si>
    <t>COMPRA  CONF. N.FISCAL  N. 30875 AMAURI ALVES FERREIRA MAQUINAS EPP</t>
  </si>
  <si>
    <t>COMPRA  CONF. N.FISCAL  N. 18123 C.S. SOBRAL MATERIAIS PARA CONSTRUÇÃO</t>
  </si>
  <si>
    <t>COMPRA  CONF. N.FISCAL  N. 108846</t>
  </si>
  <si>
    <t>COMPRA  CONF. N.FISCAL  N. 18245 C. S. SOBRAL MATERIAIS PARA CONSTRUÇÃO</t>
  </si>
  <si>
    <t>COMPRA  CONF. N.FISCAL  N. 345 CRISTIANE DANIELA FUNARI DE MELLO SILVA</t>
  </si>
  <si>
    <t>NF. SERVIÇOS 314 CRISTIANE DANIELA FUNARI DE MELLO SILVA</t>
  </si>
  <si>
    <t>COMPRA  CONF. N.FISCAL  N. 18265 C.S. SOBRAL MATERIAIS PARA CONSTRUÇÃO</t>
  </si>
  <si>
    <t>COMPRA  CONF. N.FISCAL  N. 18366 C.S. SOBRAL MATERIAIS PARA CONSTRUÇÃO</t>
  </si>
  <si>
    <t>COMPRA  CONF. N.FISCAL  N. 26920 DELIMP COMERCIAL LTDA ME</t>
  </si>
  <si>
    <t>COMPRA  CONF. N.FISCAL  N. 2693 GRÃO SANTO CAFÉ LTDA</t>
  </si>
  <si>
    <t>APROPRIAÇÃO PARCELA 08/12</t>
  </si>
  <si>
    <t>12/09/2024</t>
  </si>
  <si>
    <t>VR. A SER PAGO REF. EDSON ANTONIO MEGA</t>
  </si>
  <si>
    <t>Material Uso e Consumo</t>
  </si>
  <si>
    <t>COMPRA  CONF. N.FISCAL  N. 3179 IMPORTADORA INCONFIDENTES LTDA</t>
  </si>
  <si>
    <t>VR. A SER PAGO REF. 09/2024 REF. REMUNERAÇÃO DOS DIRETORES</t>
  </si>
  <si>
    <t>VR. A SER PAGO REF. 09/2024 INSS S/REMUNERAÇÃO AUTONOMOS</t>
  </si>
  <si>
    <t>02/09/2024</t>
  </si>
  <si>
    <t>18/09/2024</t>
  </si>
  <si>
    <t>IRRF s/Aplicacoes Financeiras</t>
  </si>
  <si>
    <t>IRRR S/APLICAÇÕES FINANCEIRAS</t>
  </si>
  <si>
    <t>04/09/2024</t>
  </si>
  <si>
    <t>PAGTO REF. PIS 07/2024</t>
  </si>
  <si>
    <t>PAGTO REF. PIS/COFINS/CSLL/IRPJ PARCELA 26/35</t>
  </si>
  <si>
    <t>VR. A SER PAGO REF. 09/2024 ADICIONAL DE IRPJ</t>
  </si>
  <si>
    <t>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</si>
</sst>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924-93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924-93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924-926.pdf" TargetMode="External"/><Relationship Id="rId2" Type="http://schemas.openxmlformats.org/officeDocument/2006/relationships/hyperlink" Target="http://transparencia.moradaturismoeventos.com.br/Arquivos/Transparencias/2/2/2024/PDF/0924-925.pdf" TargetMode="External"/><Relationship Id="rId1" Type="http://schemas.openxmlformats.org/officeDocument/2006/relationships/hyperlink" Target="http://transparencia.moradaturismoeventos.com.br/Arquivos/Transparencias/2/2/2024/PDF/0924-935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4/PDF/0924-927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924-942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924-919.pdf" TargetMode="External"/><Relationship Id="rId3" Type="http://schemas.openxmlformats.org/officeDocument/2006/relationships/hyperlink" Target="http://transparencia.moradaturismoeventos.com.br/Arquivos/Transparencias/2/2/2024/PDF/0924-918.pdf" TargetMode="External"/><Relationship Id="rId7" Type="http://schemas.openxmlformats.org/officeDocument/2006/relationships/hyperlink" Target="http://transparencia.moradaturismoeventos.com.br/Arquivos/Transparencias/2/2/2024/PDF/0924-924.pdf" TargetMode="External"/><Relationship Id="rId2" Type="http://schemas.openxmlformats.org/officeDocument/2006/relationships/hyperlink" Target="http://transparencia.moradaturismoeventos.com.br/Arquivos/Transparencias/2/2/2024/PDF/0924-917.pdf" TargetMode="External"/><Relationship Id="rId1" Type="http://schemas.openxmlformats.org/officeDocument/2006/relationships/hyperlink" Target="http://transparencia.moradaturismoeventos.com.br/Arquivos/Transparencias/2/2/2024/PDF/0924-935.pdf" TargetMode="External"/><Relationship Id="rId6" Type="http://schemas.openxmlformats.org/officeDocument/2006/relationships/hyperlink" Target="http://transparencia.moradaturismoeventos.com.br/Arquivos/Transparencias/2/2/2024/PDF/0924-921.pdf" TargetMode="External"/><Relationship Id="rId5" Type="http://schemas.openxmlformats.org/officeDocument/2006/relationships/hyperlink" Target="http://transparencia.moradaturismoeventos.com.br/Arquivos/Transparencias/2/2/2024/PDF/0924-923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924-920.pdf" TargetMode="External"/><Relationship Id="rId9" Type="http://schemas.openxmlformats.org/officeDocument/2006/relationships/hyperlink" Target="http://transparencia.moradaturismoeventos.com.br/Arquivos/Transparencias/2/2/2024/PDF/0924-922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924-928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924-929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924-895.pdf" TargetMode="External"/><Relationship Id="rId2" Type="http://schemas.openxmlformats.org/officeDocument/2006/relationships/hyperlink" Target="http://transparencia.moradaturismoeventos.com.br/Arquivos/Transparencias/2/2/2024/PDF/0924-943.pdf" TargetMode="External"/><Relationship Id="rId1" Type="http://schemas.openxmlformats.org/officeDocument/2006/relationships/hyperlink" Target="http://transparencia.moradaturismoeventos.com.br/Arquivos/Transparencias/2/2/2024/PDF/0924-935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0924-945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924-944.pdf" TargetMode="External"/><Relationship Id="rId2" Type="http://schemas.openxmlformats.org/officeDocument/2006/relationships/hyperlink" Target="http://transparencia.moradaturismoeventos.com.br/Arquivos/Transparencias/2/2/2024/PDF/0924-907.pdf" TargetMode="External"/><Relationship Id="rId1" Type="http://schemas.openxmlformats.org/officeDocument/2006/relationships/hyperlink" Target="http://transparencia.moradaturismoeventos.com.br/Arquivos/Transparencias/2/2/2024/PDF/0924-935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924-859.pdf" TargetMode="External"/><Relationship Id="rId3" Type="http://schemas.openxmlformats.org/officeDocument/2006/relationships/hyperlink" Target="http://transparencia.moradaturismoeventos.com.br/Arquivos/Transparencias/2/2/2024/PDF/0924-910.pdf" TargetMode="External"/><Relationship Id="rId7" Type="http://schemas.openxmlformats.org/officeDocument/2006/relationships/hyperlink" Target="http://transparencia.moradaturismoeventos.com.br/Arquivos/Transparencias/2/2/2024/PDF/0924-858.pdf" TargetMode="External"/><Relationship Id="rId2" Type="http://schemas.openxmlformats.org/officeDocument/2006/relationships/hyperlink" Target="http://transparencia.moradaturismoeventos.com.br/Arquivos/Transparencias/2/2/2024/PDF/0924-872.pdf" TargetMode="External"/><Relationship Id="rId1" Type="http://schemas.openxmlformats.org/officeDocument/2006/relationships/hyperlink" Target="http://transparencia.moradaturismoeventos.com.br/Arquivos/Transparencias/2/2/2024/PDF/0924-935.pdf" TargetMode="External"/><Relationship Id="rId6" Type="http://schemas.openxmlformats.org/officeDocument/2006/relationships/hyperlink" Target="http://transparencia.moradaturismoeventos.com.br/Arquivos/Transparencias/2/2/2024/PDF/0924-912.pdf" TargetMode="External"/><Relationship Id="rId11" Type="http://schemas.openxmlformats.org/officeDocument/2006/relationships/printerSettings" Target="../printerSettings/printerSettings13.bin"/><Relationship Id="rId5" Type="http://schemas.openxmlformats.org/officeDocument/2006/relationships/hyperlink" Target="http://transparencia.moradaturismoeventos.com.br/Arquivos/Transparencias/2/2/2024/PDF/0924-950.pdf" TargetMode="External"/><Relationship Id="rId10" Type="http://schemas.openxmlformats.org/officeDocument/2006/relationships/hyperlink" Target="http://transparencia.moradaturismoeventos.com.br/Arquivos/Transparencias/2/2/2024/PDF/0924-946.pdf" TargetMode="External"/><Relationship Id="rId4" Type="http://schemas.openxmlformats.org/officeDocument/2006/relationships/hyperlink" Target="http://transparencia.moradaturismoeventos.com.br/Arquivos/Transparencias/2/2/2024/PDF/0924-898.pdf" TargetMode="External"/><Relationship Id="rId9" Type="http://schemas.openxmlformats.org/officeDocument/2006/relationships/hyperlink" Target="http://transparencia.moradaturismoeventos.com.br/Arquivos/Transparencias/2/2/2024/PDF/0924-915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924-85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0924-933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924-894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0924-947.pdf" TargetMode="External"/><Relationship Id="rId1" Type="http://schemas.openxmlformats.org/officeDocument/2006/relationships/hyperlink" Target="http://transparencia.moradaturismoeventos.com.br/Arquivos/Transparencias/2/2/2024/PDF/0924-947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4/PDF/0824-948.pdf" TargetMode="External"/><Relationship Id="rId1" Type="http://schemas.openxmlformats.org/officeDocument/2006/relationships/hyperlink" Target="http://transparencia.moradaturismoeventos.com.br/Arquivos/Transparencias/2/2/2024/PDF/0824-948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924-886.pdf" TargetMode="External"/><Relationship Id="rId1" Type="http://schemas.openxmlformats.org/officeDocument/2006/relationships/hyperlink" Target="http://transparencia.moradaturismoeventos.com.br/Arquivos/Transparencias/2/2/2024/PDF/0924-88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924-842.pdf" TargetMode="External"/><Relationship Id="rId1" Type="http://schemas.openxmlformats.org/officeDocument/2006/relationships/hyperlink" Target="http://transparencia.moradaturismoeventos.com.br/Arquivos/Transparencias/2/2/2024/PDF/0924-842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924-941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0924-936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4/PDF/0924-937.pdf" TargetMode="External"/><Relationship Id="rId1" Type="http://schemas.openxmlformats.org/officeDocument/2006/relationships/hyperlink" Target="http://transparencia.moradaturismoeventos.com.br/Arquivos/Transparencias/2/2/2024/PDF/0924-93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8"/>
  <sheetViews>
    <sheetView showGridLines="0" tabSelected="1" zoomScale="115" zoomScaleNormal="115" workbookViewId="0">
      <pane ySplit="5" topLeftCell="A6" activePane="bottomLeft" state="frozen"/>
      <selection activeCell="L12" sqref="L12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3093.49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670.26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'4.'!D8</f>
        <v>898.87</v>
      </c>
      <c r="F11" s="18" t="s">
        <v>22</v>
      </c>
    </row>
    <row r="12" spans="2:7" x14ac:dyDescent="0.25">
      <c r="C12" s="1" t="s">
        <v>29</v>
      </c>
      <c r="D12" t="s">
        <v>68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5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5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63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57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55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859.77</v>
      </c>
      <c r="F23" s="18" t="s">
        <v>22</v>
      </c>
    </row>
    <row r="24" spans="2:6" x14ac:dyDescent="0.25">
      <c r="C24" s="1" t="s">
        <v>32</v>
      </c>
      <c r="D24" t="s">
        <v>18</v>
      </c>
      <c r="E24" s="45">
        <f>'8.'!D9</f>
        <v>7504.44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66</v>
      </c>
      <c r="E26" s="4">
        <f>'9.'!D9</f>
        <v>337.39</v>
      </c>
      <c r="F26" s="44" t="s">
        <v>22</v>
      </c>
    </row>
    <row r="27" spans="2:6" x14ac:dyDescent="0.25">
      <c r="B27" s="1"/>
      <c r="C27" s="1" t="s">
        <v>34</v>
      </c>
      <c r="D27" t="s">
        <v>67</v>
      </c>
      <c r="E27" s="4">
        <f>'10.'!D8</f>
        <v>3200</v>
      </c>
      <c r="F27" s="44" t="s">
        <v>22</v>
      </c>
    </row>
    <row r="28" spans="2:6" x14ac:dyDescent="0.25">
      <c r="B28" s="1"/>
      <c r="C28" s="1" t="s">
        <v>35</v>
      </c>
      <c r="D28" t="s">
        <v>72</v>
      </c>
      <c r="E28" s="4">
        <f>'11.'!D9</f>
        <v>346.4</v>
      </c>
      <c r="F28" s="44" t="s">
        <v>22</v>
      </c>
    </row>
    <row r="29" spans="2:6" x14ac:dyDescent="0.25">
      <c r="C29" s="1" t="s">
        <v>36</v>
      </c>
      <c r="D29" t="s">
        <v>58</v>
      </c>
      <c r="E29" s="4">
        <f>'12.'!D16</f>
        <v>3541.99</v>
      </c>
      <c r="F29" s="44" t="s">
        <v>22</v>
      </c>
    </row>
    <row r="30" spans="2:6" x14ac:dyDescent="0.25">
      <c r="C30" s="1" t="s">
        <v>37</v>
      </c>
      <c r="D30" t="s">
        <v>110</v>
      </c>
      <c r="E30" s="4">
        <f>'13.'!D8</f>
        <v>189.9</v>
      </c>
      <c r="F30" s="44" t="s">
        <v>22</v>
      </c>
    </row>
    <row r="31" spans="2:6" x14ac:dyDescent="0.25">
      <c r="C31" s="1" t="s">
        <v>38</v>
      </c>
      <c r="D31" t="s">
        <v>73</v>
      </c>
      <c r="E31" s="4">
        <f>'14.'!D8</f>
        <v>180.06</v>
      </c>
      <c r="F31" s="44" t="s">
        <v>22</v>
      </c>
    </row>
    <row r="32" spans="2:6" x14ac:dyDescent="0.25">
      <c r="C32" s="1" t="s">
        <v>51</v>
      </c>
      <c r="D32" t="s">
        <v>76</v>
      </c>
      <c r="E32" s="4">
        <f>'15.'!D8</f>
        <v>1060.19</v>
      </c>
      <c r="F32" s="44" t="s">
        <v>22</v>
      </c>
    </row>
    <row r="33" spans="2:6" x14ac:dyDescent="0.25">
      <c r="C33" s="1" t="s">
        <v>52</v>
      </c>
      <c r="D33" t="s">
        <v>49</v>
      </c>
      <c r="E33" s="4">
        <f>'16.'!D9</f>
        <v>229.63</v>
      </c>
      <c r="F33" s="18" t="s">
        <v>22</v>
      </c>
    </row>
    <row r="34" spans="2:6" x14ac:dyDescent="0.25">
      <c r="C34" s="1" t="s">
        <v>53</v>
      </c>
      <c r="D34" t="s">
        <v>50</v>
      </c>
      <c r="E34" s="4">
        <f>'17.'!D9</f>
        <v>2743.64</v>
      </c>
      <c r="F34" s="18" t="s">
        <v>22</v>
      </c>
    </row>
    <row r="35" spans="2:6" x14ac:dyDescent="0.25">
      <c r="B35" s="1" t="s">
        <v>47</v>
      </c>
      <c r="C35" s="1"/>
      <c r="E35" s="4"/>
      <c r="F35" s="4"/>
    </row>
    <row r="36" spans="2:6" x14ac:dyDescent="0.25">
      <c r="C36" s="1" t="s">
        <v>54</v>
      </c>
      <c r="D36" t="s">
        <v>60</v>
      </c>
      <c r="E36" s="4">
        <f>'18.'!D9</f>
        <v>408.15</v>
      </c>
      <c r="F36" s="18" t="s">
        <v>22</v>
      </c>
    </row>
    <row r="37" spans="2:6" x14ac:dyDescent="0.25">
      <c r="C37" s="1" t="s">
        <v>69</v>
      </c>
      <c r="D37" t="s">
        <v>21</v>
      </c>
      <c r="E37" s="4">
        <f>'19.'!D10</f>
        <v>37.900000000000006</v>
      </c>
      <c r="F37" s="18" t="s">
        <v>22</v>
      </c>
    </row>
    <row r="38" spans="2:6" x14ac:dyDescent="0.25">
      <c r="C38" s="1" t="s">
        <v>70</v>
      </c>
      <c r="D38" t="s">
        <v>116</v>
      </c>
      <c r="E38" s="4">
        <f>'20.'!D8</f>
        <v>392.92</v>
      </c>
      <c r="F38" s="18" t="s">
        <v>22</v>
      </c>
    </row>
    <row r="39" spans="2:6" x14ac:dyDescent="0.25">
      <c r="C39" s="1" t="s">
        <v>71</v>
      </c>
      <c r="D39" t="s">
        <v>64</v>
      </c>
      <c r="E39" s="4">
        <f>'21.'!D8</f>
        <v>2969.75</v>
      </c>
      <c r="F39" s="18" t="s">
        <v>22</v>
      </c>
    </row>
    <row r="40" spans="2:6" x14ac:dyDescent="0.25">
      <c r="C40" s="1" t="s">
        <v>122</v>
      </c>
      <c r="D40" t="s">
        <v>65</v>
      </c>
      <c r="E40" s="4">
        <f>'22.'!D9</f>
        <v>8140.92</v>
      </c>
      <c r="F40" s="18" t="s">
        <v>22</v>
      </c>
    </row>
    <row r="41" spans="2:6" x14ac:dyDescent="0.25">
      <c r="C41" s="1"/>
      <c r="E41" s="4"/>
      <c r="F41" s="18"/>
    </row>
    <row r="42" spans="2:6" x14ac:dyDescent="0.25">
      <c r="D42" s="29" t="s">
        <v>40</v>
      </c>
      <c r="E42" s="28">
        <f>SUM(E7:E41)</f>
        <v>79821.850000000006</v>
      </c>
      <c r="F42" s="4"/>
    </row>
    <row r="43" spans="2:6" x14ac:dyDescent="0.25">
      <c r="E43" s="4"/>
      <c r="F43" s="4"/>
    </row>
    <row r="44" spans="2:6" x14ac:dyDescent="0.25">
      <c r="D44" s="46"/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</sheetData>
  <sheetProtection algorithmName="SHA-512" hashValue="iEGJmURJGeYthKA5UNDpFYQpJ04MZRGsIdxvx/4/NgAS0+61rIHRiGbadCeH68FuWBhOOU9QlW/Ok4u01jJgNA==" saltValue="C3mGffDJ4gNTZ2MiBCBUTw==" spinCount="100000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4" location="'17.'!A1" display="abertura"/>
    <hyperlink ref="F33" location="'16.'!A1" display="abertura"/>
    <hyperlink ref="F14" location="'6.'!A1" display="abertura"/>
    <hyperlink ref="F29" location="'12.'!A1" display="abertura"/>
    <hyperlink ref="F37" location="'19.'!A1" display="abertura"/>
    <hyperlink ref="F36" location="'18.'!A1" display="abertura"/>
    <hyperlink ref="F39" location="'21.'!A1" display="abertura"/>
    <hyperlink ref="F40" location="'22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8" location="'11.'!A1" display="abertura"/>
    <hyperlink ref="F31" location="'14.'!A1" display="abertura"/>
    <hyperlink ref="F32" location="'14.'!A1" display="abertura"/>
    <hyperlink ref="F32" location="'15.'!A1" display="abertura"/>
    <hyperlink ref="F38" location="'20.'!A1" display="abertura"/>
    <hyperlink ref="F30" location="'13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2" t="s">
        <v>81</v>
      </c>
      <c r="D6" s="33">
        <v>3093.49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cvoAb9jf9tATdbr42LBsBCAHiIKxAnVOxj8BEUXsdK5IFZr8zBmh3eb8l0+daJFOPBb5w5/NHwO750fm/xIOyQ==" saltValue="TVw+1uCcOjXozs5y7Yce+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81</v>
      </c>
      <c r="D6" s="26">
        <v>670.26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sGw1zb0kyyUbZK9DuaRT4SK9aoO9sXnG5HKj/h9W6MYWDlPcSvSM8njRPg38QRZUhdyoqlibkSyFpb824rxQXA==" saltValue="Bgl0IWFEZMaG7oZEbY4Dy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3" t="s">
        <v>80</v>
      </c>
      <c r="C6" s="39" t="s">
        <v>61</v>
      </c>
      <c r="D6" s="27">
        <v>1700</v>
      </c>
      <c r="E6" s="22"/>
      <c r="F6" s="25" t="s">
        <v>41</v>
      </c>
    </row>
    <row r="7" spans="2:7" s="40" customFormat="1" ht="30" x14ac:dyDescent="0.25">
      <c r="B7" s="53" t="s">
        <v>80</v>
      </c>
      <c r="C7" s="39" t="s">
        <v>74</v>
      </c>
      <c r="D7" s="27">
        <v>1700</v>
      </c>
      <c r="E7" s="22"/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ARHLhWYzeeiaU3eyiFSCI6HbJrzQZRRniBaW4Apjgs+JNIqbi1NC8WX1o283S87g1lSJLxo11ZvgU5pufLdT/g==" saltValue="zdTpzhBhW+jjmR4LTfce9w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3" t="s">
        <v>80</v>
      </c>
      <c r="C6" s="54" t="s">
        <v>109</v>
      </c>
      <c r="D6" s="31">
        <v>898.87</v>
      </c>
      <c r="E6" s="22" t="s">
        <v>23</v>
      </c>
      <c r="F6" s="25" t="s">
        <v>41</v>
      </c>
    </row>
    <row r="7" spans="2:7" s="40" customFormat="1" x14ac:dyDescent="0.25">
      <c r="B7" s="41"/>
      <c r="D7" s="42"/>
    </row>
    <row r="8" spans="2:7" s="40" customFormat="1" x14ac:dyDescent="0.25">
      <c r="B8" s="41"/>
      <c r="C8" s="43" t="s">
        <v>39</v>
      </c>
      <c r="D8" s="42">
        <f>SUM(D6:D7)</f>
        <v>898.87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CSK+ol7ZZnGeYbayKpZfLZUHFPoqSIh3vMRIzhm2rt/gZfpcO1OMLstNr3gSdAA5st16zN2Vz7jfWIs4axsKyw==" saltValue="iM178b+lv9e2GPyzrYFV+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82</v>
      </c>
      <c r="D6" s="52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0fAU/qm6+Ncutd+6ObJqrv7FbcOfs3I1UDE/kP9hMxD7Umpx1Mw6lDB4ym2JxK69BZh+5wBg5QGir5+7zaef4w==" saltValue="E5CJATM9wfMlDcj7cZyuw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42</v>
      </c>
      <c r="D6" s="52">
        <v>2439.98</v>
      </c>
      <c r="E6" s="23"/>
      <c r="F6" s="25" t="s">
        <v>41</v>
      </c>
    </row>
    <row r="7" spans="2:7" x14ac:dyDescent="0.25">
      <c r="B7" s="32" t="s">
        <v>80</v>
      </c>
      <c r="C7" s="23" t="s">
        <v>43</v>
      </c>
      <c r="D7" s="52">
        <v>2439.98</v>
      </c>
      <c r="E7" s="23"/>
      <c r="F7" s="25" t="s">
        <v>41</v>
      </c>
    </row>
    <row r="8" spans="2:7" x14ac:dyDescent="0.25">
      <c r="B8" s="32" t="s">
        <v>80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80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80</v>
      </c>
      <c r="C10" s="23" t="s">
        <v>62</v>
      </c>
      <c r="D10" s="52">
        <v>2439.98</v>
      </c>
      <c r="E10" s="25"/>
      <c r="F10" s="25" t="s">
        <v>41</v>
      </c>
    </row>
    <row r="11" spans="2:7" x14ac:dyDescent="0.25">
      <c r="B11" s="32" t="s">
        <v>80</v>
      </c>
      <c r="C11" s="23" t="s">
        <v>59</v>
      </c>
      <c r="D11" s="52">
        <v>2439.98</v>
      </c>
      <c r="E11" s="25"/>
      <c r="F11" s="25" t="s">
        <v>41</v>
      </c>
    </row>
    <row r="12" spans="2:7" x14ac:dyDescent="0.25">
      <c r="B12" s="32" t="s">
        <v>80</v>
      </c>
      <c r="C12" s="23" t="s">
        <v>56</v>
      </c>
      <c r="D12" s="26">
        <v>4456.58</v>
      </c>
      <c r="E12" s="25"/>
      <c r="F12" s="25" t="s">
        <v>41</v>
      </c>
    </row>
    <row r="13" spans="2:7" x14ac:dyDescent="0.25">
      <c r="B13" s="32" t="s">
        <v>80</v>
      </c>
      <c r="C13" s="23" t="s">
        <v>48</v>
      </c>
      <c r="D13" s="52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9qR+9ecxuR7OMHjlS4DLKwo6zodAMokzxWMX6eEWw2D/ZLT5nYUBX0wR2Ks5qzwB0zigSvg0LWiwBooJ954VmA==" saltValue="TDr8kQCEcOcy1FbDFgWlHw==" spinCount="100000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80</v>
      </c>
      <c r="C6" s="48" t="s">
        <v>113</v>
      </c>
      <c r="D6" s="27">
        <v>859.77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859.77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2hBD9j48VVrPUeZa0RMgv+/H3+7L+ZUTasYtPgvD9DWWBx37D1bfnQMThtxPYGqraCmUzsVW84/kuiZ9RpsK8A==" saltValue="uIE2XsKFXOh3AMSSbIxCN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80</v>
      </c>
      <c r="C6" s="30" t="s">
        <v>112</v>
      </c>
      <c r="D6" s="27">
        <v>7504.44</v>
      </c>
      <c r="E6" s="22" t="s">
        <v>23</v>
      </c>
      <c r="F6" s="22" t="s">
        <v>41</v>
      </c>
    </row>
    <row r="7" spans="2:7" x14ac:dyDescent="0.25">
      <c r="B7" s="49"/>
      <c r="C7" s="34"/>
      <c r="D7" s="50"/>
      <c r="E7" s="51"/>
      <c r="F7" s="51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7504.44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/8C4P+MFjLOIUut1rxJyzY35c4a9QkI/eI7d7D7n0Mv1XUm3ulYg8QJh3Mj942yOB3pnaCJ8m/M56/J5/R8F+w==" saltValue="NOdfled4IcB3cmN35BGOx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84</v>
      </c>
      <c r="C6" s="39" t="s">
        <v>86</v>
      </c>
      <c r="D6" s="27">
        <v>206.4</v>
      </c>
      <c r="E6" s="22"/>
      <c r="F6" s="22" t="s">
        <v>41</v>
      </c>
    </row>
    <row r="7" spans="2:7" ht="30" x14ac:dyDescent="0.25">
      <c r="B7" s="53" t="s">
        <v>85</v>
      </c>
      <c r="C7" s="39" t="s">
        <v>87</v>
      </c>
      <c r="D7" s="27">
        <v>130.99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337.39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bG1Pkoihwnw1UgN+tEIuPbVLIbNeN651vkSw71a/+CEk6NEAXP4Swh27QUHss9mZvtqE7bg2cPeuEHcWodjtvw==" saltValue="w3kJMRJPycVe9RfUqY661Q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90</v>
      </c>
      <c r="C6" s="38" t="s">
        <v>89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NwuXaU6XzLAZfnVokD1Q+G/aHA4JLgEZvYz1eT0qBBh2mH12fYo6XcztKQMjkXQmA+c8TsOriH3GsQ8ge4fcEQ==" saltValue="Tx2oqe+QKBkfBwUjvr75v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7"/>
      <c r="B6" s="53" t="s">
        <v>91</v>
      </c>
      <c r="C6" s="38" t="s">
        <v>105</v>
      </c>
      <c r="D6" s="27">
        <v>112.8</v>
      </c>
      <c r="E6" s="22"/>
      <c r="F6" s="22" t="s">
        <v>41</v>
      </c>
    </row>
    <row r="7" spans="1:7" ht="30" x14ac:dyDescent="0.25">
      <c r="A7" s="47"/>
      <c r="B7" s="53" t="s">
        <v>94</v>
      </c>
      <c r="C7" s="38" t="s">
        <v>106</v>
      </c>
      <c r="D7" s="27">
        <v>233.6</v>
      </c>
      <c r="E7" s="22" t="s">
        <v>23</v>
      </c>
      <c r="F7" s="22" t="s">
        <v>41</v>
      </c>
    </row>
    <row r="8" spans="1:7" x14ac:dyDescent="0.25">
      <c r="B8" s="2"/>
      <c r="D8" s="4"/>
    </row>
    <row r="9" spans="1:7" x14ac:dyDescent="0.25">
      <c r="B9" s="2"/>
      <c r="C9" s="24" t="s">
        <v>39</v>
      </c>
      <c r="D9" s="4">
        <f>SUM(D6:D8)</f>
        <v>346.4</v>
      </c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yvnS9zKlan9OD7ozZSfa+97/p3LBXTGALSxhLIKpoQTt3EM3Pi3cL0LkF4iZY7WpLupjSBxUjxP6dq9KEC2KAA==" saltValue="HMJB63Nj0rgzGVdQyQNiag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topLeftCell="A4" workbookViewId="0">
      <selection activeCell="J15" sqref="J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91</v>
      </c>
      <c r="C6" s="30" t="s">
        <v>96</v>
      </c>
      <c r="D6" s="31">
        <v>800</v>
      </c>
      <c r="E6" s="22"/>
      <c r="F6" s="22" t="s">
        <v>41</v>
      </c>
    </row>
    <row r="7" spans="2:7" ht="30" x14ac:dyDescent="0.25">
      <c r="B7" s="32" t="s">
        <v>84</v>
      </c>
      <c r="C7" s="30" t="s">
        <v>97</v>
      </c>
      <c r="D7" s="31">
        <v>450</v>
      </c>
      <c r="E7" s="22"/>
      <c r="F7" s="22" t="s">
        <v>41</v>
      </c>
    </row>
    <row r="8" spans="2:7" ht="30" x14ac:dyDescent="0.25">
      <c r="B8" s="32" t="s">
        <v>92</v>
      </c>
      <c r="C8" s="30" t="s">
        <v>98</v>
      </c>
      <c r="D8" s="31">
        <v>122.1</v>
      </c>
      <c r="E8" s="22"/>
      <c r="F8" s="22" t="s">
        <v>41</v>
      </c>
    </row>
    <row r="9" spans="2:7" x14ac:dyDescent="0.25">
      <c r="B9" s="32" t="s">
        <v>93</v>
      </c>
      <c r="C9" s="30" t="s">
        <v>99</v>
      </c>
      <c r="D9" s="31">
        <v>613.19000000000005</v>
      </c>
      <c r="E9" s="22"/>
      <c r="F9" s="22" t="s">
        <v>41</v>
      </c>
    </row>
    <row r="10" spans="2:7" ht="30" x14ac:dyDescent="0.25">
      <c r="B10" s="32" t="s">
        <v>94</v>
      </c>
      <c r="C10" s="30" t="s">
        <v>100</v>
      </c>
      <c r="D10" s="31">
        <v>104.7</v>
      </c>
      <c r="E10" s="22"/>
      <c r="F10" s="22" t="s">
        <v>41</v>
      </c>
    </row>
    <row r="11" spans="2:7" ht="30" x14ac:dyDescent="0.25">
      <c r="B11" s="32" t="s">
        <v>95</v>
      </c>
      <c r="C11" s="30" t="s">
        <v>101</v>
      </c>
      <c r="D11" s="31">
        <v>808</v>
      </c>
      <c r="E11" s="22"/>
      <c r="F11" s="22" t="s">
        <v>41</v>
      </c>
    </row>
    <row r="12" spans="2:7" ht="30" x14ac:dyDescent="0.25">
      <c r="B12" s="32" t="s">
        <v>95</v>
      </c>
      <c r="C12" s="30" t="s">
        <v>102</v>
      </c>
      <c r="D12" s="31">
        <v>100</v>
      </c>
      <c r="E12" s="22"/>
      <c r="F12" s="22" t="s">
        <v>41</v>
      </c>
    </row>
    <row r="13" spans="2:7" ht="30" x14ac:dyDescent="0.25">
      <c r="B13" s="32" t="s">
        <v>95</v>
      </c>
      <c r="C13" s="30" t="s">
        <v>103</v>
      </c>
      <c r="D13" s="31">
        <v>307</v>
      </c>
      <c r="E13" s="22"/>
      <c r="F13" s="22" t="s">
        <v>41</v>
      </c>
    </row>
    <row r="14" spans="2:7" ht="30" x14ac:dyDescent="0.25">
      <c r="B14" s="32" t="s">
        <v>80</v>
      </c>
      <c r="C14" s="30" t="s">
        <v>104</v>
      </c>
      <c r="D14" s="31">
        <v>237</v>
      </c>
      <c r="E14" s="22" t="s">
        <v>23</v>
      </c>
      <c r="F14" s="22" t="s">
        <v>41</v>
      </c>
    </row>
    <row r="15" spans="2:7" x14ac:dyDescent="0.25">
      <c r="B15" s="35"/>
      <c r="C15" s="34"/>
      <c r="D15" s="36"/>
      <c r="E15" s="37"/>
      <c r="F15" s="37"/>
    </row>
    <row r="16" spans="2:7" x14ac:dyDescent="0.25">
      <c r="B16" s="2"/>
      <c r="C16" s="24" t="s">
        <v>39</v>
      </c>
      <c r="D16" s="4">
        <f>SUM(D6:D15)</f>
        <v>3541.99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/Tr3kJWDR2U/lxztyRpiXUKKibLFfWHCj5yzyDJES6+ncJCVb3WjprKqB6jFBtczM4xcHbqRwYmJdtDopKhXLQ==" saltValue="gPJx70z68XffW3hnmaYrNQ==" spinCount="100000" sheet="1" objects="1" scenarios="1"/>
  <hyperlinks>
    <hyperlink ref="E14" location="Razão!A1" display="retorna"/>
    <hyperlink ref="F6:F14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topLeftCell="A4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94</v>
      </c>
      <c r="C6" s="39" t="s">
        <v>111</v>
      </c>
      <c r="D6" s="31">
        <v>189.9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189.9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bB9dErjuh6WRI0qP3NId5JCRIfDz2r2uUB6iHPoVosQP+DaD3pa4DYSehmZM+FlTqeCyZoMWQSg7jlPPqnE3Qg==" saltValue="TAgzfEBTWNqLj76A1niO8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3" t="s">
        <v>80</v>
      </c>
      <c r="C6" s="30" t="s">
        <v>107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fnN1ZmBY81YZnp/nrTGcirX5sRsLzxbXyRwQZfe3H1MpEY10aeMxRQ6uhzwY1JQe/sEAQj8PK9BVVIXZfphOcw==" saltValue="/PB6VxR38m7857lZIcXm4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3" t="s">
        <v>108</v>
      </c>
      <c r="C6" s="30" t="s">
        <v>77</v>
      </c>
      <c r="D6" s="31">
        <v>1060.19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1060.19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kjO7gZmLq0Mr6lFfVvIDV6tJw1xBqlJqSYsIpXVhDwrX9czYKkptIjH8b6oB+NpAY+3SNaBktMBzUtKle+ay4Q==" saltValue="8hNKhuJS+5Pcczv8Jrjem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0" t="s">
        <v>88</v>
      </c>
      <c r="D6" s="31">
        <v>37.630000000000003</v>
      </c>
      <c r="E6" s="22"/>
      <c r="F6" s="25" t="s">
        <v>41</v>
      </c>
    </row>
    <row r="7" spans="2:7" x14ac:dyDescent="0.25">
      <c r="B7" s="32" t="s">
        <v>80</v>
      </c>
      <c r="C7" s="30" t="s">
        <v>88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229.63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WV702NKmBwur2n0knV6GTWJFXsJpAyaloM3ZANXxIS/7ukb7siwAFMOnRBcddhhNnWTGYH6fp3ao3qTBuf92UA==" saltValue="avoHxOUYpElrIkeJpRDzV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0" t="s">
        <v>88</v>
      </c>
      <c r="D6" s="31">
        <v>2374.69</v>
      </c>
      <c r="E6" s="22"/>
      <c r="F6" s="25" t="s">
        <v>41</v>
      </c>
    </row>
    <row r="7" spans="2:7" x14ac:dyDescent="0.25">
      <c r="B7" s="32" t="s">
        <v>80</v>
      </c>
      <c r="C7" s="30" t="s">
        <v>88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e0BQzey+dDujZODd9msZP6rkUj4ytULo6EtZ2qULZ92mxhMRJd/CausbXKLcJygzFS50E/7Eino4OiFjoamh5Q==" saltValue="/lgDh+0TeZZJ1b2ItyXQd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53" t="s">
        <v>118</v>
      </c>
      <c r="C6" s="30" t="s">
        <v>119</v>
      </c>
      <c r="D6" s="31">
        <v>13.07</v>
      </c>
      <c r="E6" s="22"/>
      <c r="F6" s="22" t="s">
        <v>41</v>
      </c>
    </row>
    <row r="7" spans="2:7" ht="23.25" customHeight="1" x14ac:dyDescent="0.25">
      <c r="B7" s="53" t="s">
        <v>80</v>
      </c>
      <c r="C7" s="30" t="s">
        <v>120</v>
      </c>
      <c r="D7" s="31">
        <v>395.08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408.15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y+9R2MmBgcMbhGBv/g+LAcsK2WgAP358qNsxdF2U9G4W5JefBqZ4cBh5c/LZ+awXAhjMhe00ko0vsVrBnsIqiQ==" saltValue="PSwNbAkxIPjB9vq1fzM9Xg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114</v>
      </c>
      <c r="C6" s="30" t="s">
        <v>75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92</v>
      </c>
      <c r="C7" s="30" t="s">
        <v>78</v>
      </c>
      <c r="D7" s="31">
        <v>2.7</v>
      </c>
      <c r="E7" s="22"/>
      <c r="F7" s="25" t="s">
        <v>41</v>
      </c>
    </row>
    <row r="8" spans="2:7" ht="15" customHeight="1" x14ac:dyDescent="0.25">
      <c r="B8" s="32" t="s">
        <v>115</v>
      </c>
      <c r="C8" s="30" t="s">
        <v>78</v>
      </c>
      <c r="D8" s="31">
        <v>2.7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37.900000000000006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L3h7n9UtU1+2OXjvV6QOfIupcB/IjuKL58/ozMJmkagfwoOXSA5wMRt9mA/x+H+nKpSk1GSjUmg5mg/YGVsFXQ==" saltValue="Vozlv8GvoUVw7CxSNjGvvQ==" spinCount="100000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117</v>
      </c>
      <c r="D6" s="31">
        <v>392.92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392.92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Bcr9j6sR9IwXp9N8IfIwD3SLEcdeULfAQa3MKeWWPZlWYovD8CAeDdLlnEEyC3ACXzI+rSmg0aKPFkNrfOi4dw==" saltValue="G2DWLD3lV8kb4tjnGab2E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81</v>
      </c>
      <c r="D6" s="31">
        <v>2969.75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2969.75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L+8+5GfQfi783p2sW9odrm8lEefL9A7wDbn2BhfZu/K+h3puFWs5TB2olddcZRiGmO9/67zvvYPJBDwrNWMauw==" saltValue="l9JcDe6RObuGYg8k2UvFa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D12" sqref="D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01/09/2024 a 30/09/2024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81</v>
      </c>
      <c r="D6" s="31">
        <v>4949.58</v>
      </c>
      <c r="E6" s="22"/>
      <c r="F6" s="25" t="s">
        <v>41</v>
      </c>
    </row>
    <row r="7" spans="2:7" ht="15" customHeight="1" x14ac:dyDescent="0.25">
      <c r="B7" s="32" t="s">
        <v>80</v>
      </c>
      <c r="C7" s="30" t="s">
        <v>121</v>
      </c>
      <c r="D7" s="31">
        <v>3191.34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8140.92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AX9WY6HGgM2rFV8WlIe0vDeKliAYqNLVdoF3cV5V9o2fLzQ4Q4UxGabE+caerlKQZq9LM8m2YtJuHnYXnC5Gug==" saltValue="S11Pz2B16rnvwXwZtJiigA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2024-12-21T09:27:04Z</dcterms:modified>
</cp:coreProperties>
</file>