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32" r:id="rId12"/>
    <sheet name="12." sheetId="77" r:id="rId13"/>
    <sheet name="13." sheetId="136" r:id="rId14"/>
    <sheet name="14." sheetId="140" r:id="rId15"/>
    <sheet name="15." sheetId="141" r:id="rId16"/>
    <sheet name="16." sheetId="84" r:id="rId17"/>
    <sheet name="17." sheetId="125" r:id="rId18"/>
    <sheet name="18." sheetId="126" r:id="rId19"/>
    <sheet name="19." sheetId="109" r:id="rId20"/>
    <sheet name="20." sheetId="130" r:id="rId21"/>
    <sheet name="21." sheetId="131" r:id="rId22"/>
  </sheets>
  <definedNames>
    <definedName name="_xlnm.Print_Area" localSheetId="0">RAZÃO!$A$1:$G$41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41" l="1"/>
  <c r="E32" i="1" s="1"/>
  <c r="B4" i="141"/>
  <c r="D9" i="140"/>
  <c r="E31" i="1" s="1"/>
  <c r="B4" i="140"/>
  <c r="D9" i="6" l="1"/>
  <c r="E21" i="1" l="1"/>
  <c r="E20" i="1"/>
  <c r="E19" i="1"/>
  <c r="E18" i="1"/>
  <c r="E17" i="1"/>
  <c r="E16" i="1"/>
  <c r="E15" i="1"/>
  <c r="E14" i="1"/>
  <c r="E8" i="1"/>
  <c r="E7" i="1"/>
  <c r="D8" i="136"/>
  <c r="E30" i="1" s="1"/>
  <c r="B4" i="136"/>
  <c r="D8" i="132"/>
  <c r="E28" i="1" s="1"/>
  <c r="B4" i="132"/>
  <c r="D8" i="131"/>
  <c r="E39" i="1" s="1"/>
  <c r="B4" i="131"/>
  <c r="D15" i="27" l="1"/>
  <c r="D8" i="130"/>
  <c r="E38" i="1" s="1"/>
  <c r="B4" i="130"/>
  <c r="D9" i="125" l="1"/>
  <c r="E34" i="1" s="1"/>
  <c r="D9" i="126" l="1"/>
  <c r="E36" i="1" s="1"/>
  <c r="B4" i="126"/>
  <c r="B4" i="125"/>
  <c r="D9" i="77" l="1"/>
  <c r="E29" i="1" s="1"/>
  <c r="D19" i="109" l="1"/>
  <c r="E37" i="1" s="1"/>
  <c r="B4" i="109"/>
  <c r="D8" i="103" l="1"/>
  <c r="E26" i="1" s="1"/>
  <c r="B4" i="103"/>
  <c r="D8" i="102" l="1"/>
  <c r="E27" i="1" s="1"/>
  <c r="B4" i="102"/>
  <c r="D9" i="84" l="1"/>
  <c r="E33" i="1" s="1"/>
  <c r="B4" i="84"/>
  <c r="B4" i="77" l="1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11" i="5" l="1"/>
  <c r="E10" i="1" s="1"/>
  <c r="E41" i="1" l="1"/>
</calcChain>
</file>

<file path=xl/sharedStrings.xml><?xml version="1.0" encoding="utf-8"?>
<sst xmlns="http://schemas.openxmlformats.org/spreadsheetml/2006/main" count="384" uniqueCount="118">
  <si>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</si>
  <si>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</si>
  <si>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</si>
  <si>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</si>
  <si>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</si>
  <si>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</si>
  <si>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</si>
  <si>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</si>
  <si>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</si>
  <si>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</si>
  <si>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</si>
  <si>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</si>
  <si>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</si>
  <si>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</si>
  <si>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</si>
  <si>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</si>
  <si>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</si>
  <si>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</si>
  <si>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</si>
  <si>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</si>
  <si>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</si>
  <si>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</si>
  <si>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</si>
  <si>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</si>
  <si>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</si>
  <si>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</si>
  <si>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</si>
  <si>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</si>
  <si>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</si>
  <si>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</si>
  <si>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</si>
  <si>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</si>
  <si>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</si>
  <si>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</si>
  <si>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</si>
  <si>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</si>
  <si>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</si>
  <si>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</si>
  <si>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</si>
  <si>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</si>
  <si>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</si>
  <si>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</si>
  <si>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</si>
  <si>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</si>
  <si>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</si>
  <si>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</si>
  <si>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</si>
  <si>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</si>
  <si>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</si>
  <si>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</si>
  <si>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</si>
  <si>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</si>
  <si>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</si>
  <si>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</si>
  <si>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</si>
  <si>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</si>
  <si>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</si>
  <si>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</si>
  <si>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</si>
  <si>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</si>
  <si>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</si>
  <si>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</si>
  <si>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</si>
  <si>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</si>
  <si>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</si>
  <si>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</si>
  <si>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</si>
  <si>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</si>
  <si>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</si>
  <si>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</si>
  <si>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</si>
  <si>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</si>
  <si>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Despesas Copa/Cozinha/Mat. Limpeza</t>
  </si>
  <si>
    <t>Premios de Seguro</t>
  </si>
  <si>
    <t>VR. A SER PAGO REF. FERNANDA CILIA MARAFÃO BRUNETTI</t>
  </si>
  <si>
    <t>PAGTO REF. TARIFA MANUTENÇÃO CONTA ATIVA</t>
  </si>
  <si>
    <t>Impostos e Taxas</t>
  </si>
  <si>
    <t>PAGTO REF. DARE TAXA DE AQUIVAMENTO DA ATA JUNTO A JUCESP</t>
  </si>
  <si>
    <t>NF. SERVIÇOS 28 - INDIAMARA MOURA SIQUEIRA</t>
  </si>
  <si>
    <t>Viagens e Estadias</t>
  </si>
  <si>
    <t>Período : 01/08/2024 a 31/08/2024</t>
  </si>
  <si>
    <t>31/08/2024</t>
  </si>
  <si>
    <t>VR. A SER PAGO REF. 08/2024</t>
  </si>
  <si>
    <t>31/08/24</t>
  </si>
  <si>
    <t>26/08/24</t>
  </si>
  <si>
    <t>PAGTO REF. FATURA 1872510954-0 VIVO EMPRESAS</t>
  </si>
  <si>
    <t>15/08/24</t>
  </si>
  <si>
    <t>Depreciação do período : 08/2024</t>
  </si>
  <si>
    <t>NF. SERVIÇOS 2059 INOVACONT ASSESSORIA CONTABIL LTDA</t>
  </si>
  <si>
    <t>28/08/24</t>
  </si>
  <si>
    <t>06/08/2024</t>
  </si>
  <si>
    <t>16/08/2024</t>
  </si>
  <si>
    <t>PAGTO A INOVACONT ASSESSORIA CONTÁBIL REF. TAXA DO CARTÓRIO E RECONHECIMENTOS DE FIRMA PARA ATA</t>
  </si>
  <si>
    <t>COMPRA  CONF. N.FISCAL  N. 208927 COMERCIAL LEAL ARARAQUARA LTDA</t>
  </si>
  <si>
    <t>COMPRA  CONF. N.FISCAL  N. 31899 NACONTATOTEM VAREJO LTDA</t>
  </si>
  <si>
    <t>07/08/2024</t>
  </si>
  <si>
    <t>09/08/2024</t>
  </si>
  <si>
    <t>COMPRA  CONF. N.FISCAL  N. 27973 JOVIKI MULTICOISAS COMERCIO LTDA</t>
  </si>
  <si>
    <t>05/08/24</t>
  </si>
  <si>
    <t>APROPRIAÇÃO PARCELA 07/12</t>
  </si>
  <si>
    <t>PAGTO REF. A VIAGEM INSTITUCIONAL DO PRESIDENTE MANOEL DE ARAUJO SOBRINHO A SÃO PAULO CONF. RELATÓRIO DE VIAGEM ANEXO</t>
  </si>
  <si>
    <t>02/08/24</t>
  </si>
  <si>
    <t>VR. A SER PAGO REF. INSS 08/2024  ALINE MARIA PEREIRA</t>
  </si>
  <si>
    <t>VR. A SER PAGO REF. INSS 08/2024 FERNANDA CILIA MARAFÃO BRUNETTI</t>
  </si>
  <si>
    <t>VR. A SER PAGO REF. LUIS FRANCISCO BARROTTI</t>
  </si>
  <si>
    <t>VR. A SER PAGO REF. INSS 08/2024 LUIS FRANCISCO BARROTTI</t>
  </si>
  <si>
    <t>3/08/24</t>
  </si>
  <si>
    <t>VR. A SER PAGO REF. 08/2024 REF. REMUNERAÇÃO DOS DIRETORES</t>
  </si>
  <si>
    <t>VR. A SER PAGO REF. 08/2024 INSS S/REMUNERAÇÃO AUTONOMOS</t>
  </si>
  <si>
    <t>01/08/2024</t>
  </si>
  <si>
    <t>13/08/2024</t>
  </si>
  <si>
    <t>20/08/2024</t>
  </si>
  <si>
    <t>PAGTO REF. FOLHA CHEQUE</t>
  </si>
  <si>
    <t>PAGTO REF. TARIFA SERV. COBR. TITULOS</t>
  </si>
  <si>
    <t>PAGTO REF. MULTA E JUROS IRPJ 06/2024</t>
  </si>
  <si>
    <t>REF. PG PIS/COFINS/CSLL/IRPJ PARCELA 25/35</t>
  </si>
  <si>
    <t>02/08/2024</t>
  </si>
  <si>
    <t>30/08/2024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</si>
</sst>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824-83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824-829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824-808.pdf" TargetMode="External"/><Relationship Id="rId2" Type="http://schemas.openxmlformats.org/officeDocument/2006/relationships/hyperlink" Target="http://transparencia.moradaturismoeventos.com.br/Arquivos/Transparencias/2/2/2024/PDF/0824-807.pdf" TargetMode="External"/><Relationship Id="rId1" Type="http://schemas.openxmlformats.org/officeDocument/2006/relationships/hyperlink" Target="http://transparencia.moradaturismoeventos.com.br/Arquivos/Transparencias/2/2/2024/PDF/0824-807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moradaturismoeventos.com.br/Arquivos/Transparencias/2/2/2024/PDF/0824-808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4/PDF/0824-809.pdf" TargetMode="External"/><Relationship Id="rId1" Type="http://schemas.openxmlformats.org/officeDocument/2006/relationships/hyperlink" Target="http://transparencia.moradaturismoeventos.com.br/Arquivos/Transparencias/2/2/2024/PDF/0824-809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824-83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824-812.pdf" TargetMode="External"/><Relationship Id="rId3" Type="http://schemas.openxmlformats.org/officeDocument/2006/relationships/hyperlink" Target="http://transparencia.moradaturismoeventos.com.br/Arquivos/Transparencias/2/2/2024/PDF/0824-811.pdf" TargetMode="External"/><Relationship Id="rId7" Type="http://schemas.openxmlformats.org/officeDocument/2006/relationships/hyperlink" Target="http://transparencia.moradaturismoeventos.com.br/Arquivos/Transparencias/2/2/2024/PDF/0824-817.pdf" TargetMode="External"/><Relationship Id="rId2" Type="http://schemas.openxmlformats.org/officeDocument/2006/relationships/hyperlink" Target="http://transparencia.moradaturismoeventos.com.br/Arquivos/Transparencias/2/2/2024/PDF/0824-810.pdf" TargetMode="External"/><Relationship Id="rId1" Type="http://schemas.openxmlformats.org/officeDocument/2006/relationships/hyperlink" Target="http://transparencia.moradaturismoeventos.com.br/Arquivos/Transparencias/2/2/2024/PDF/0824-810.pdf" TargetMode="External"/><Relationship Id="rId6" Type="http://schemas.openxmlformats.org/officeDocument/2006/relationships/hyperlink" Target="http://transparencia.moradaturismoeventos.com.br/Arquivos/Transparencias/2/2/2024/PDF/0824-814.pdf" TargetMode="External"/><Relationship Id="rId5" Type="http://schemas.openxmlformats.org/officeDocument/2006/relationships/hyperlink" Target="http://transparencia.moradaturismoeventos.com.br/Arquivos/Transparencias/2/2/2024/PDF/0824-816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824-813.pdf" TargetMode="External"/><Relationship Id="rId9" Type="http://schemas.openxmlformats.org/officeDocument/2006/relationships/hyperlink" Target="http://transparencia.moradaturismoeventos.com.br/Arquivos/Transparencias/2/2/2024/PDF/0824-815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824-81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824-818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0824-79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0824-836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824-77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824-834.pdf" TargetMode="External"/><Relationship Id="rId2" Type="http://schemas.openxmlformats.org/officeDocument/2006/relationships/hyperlink" Target="http://transparencia.moradaturismoeventos.com.br/Arquivos/Transparencias/2/2/2024/PDF/0824-837.pdf" TargetMode="External"/><Relationship Id="rId1" Type="http://schemas.openxmlformats.org/officeDocument/2006/relationships/hyperlink" Target="http://transparencia.moradaturismoeventos.com.br/Arquivos/Transparencias/2/2/2024/PDF/0824-830.pdf" TargetMode="Externa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824-823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824-798.pdf" TargetMode="External"/><Relationship Id="rId2" Type="http://schemas.openxmlformats.org/officeDocument/2006/relationships/hyperlink" Target="http://transparencia.moradaturismoeventos.com.br/Arquivos/Transparencias/2/2/2024/PDF/0824-771.pdf" TargetMode="External"/><Relationship Id="rId1" Type="http://schemas.openxmlformats.org/officeDocument/2006/relationships/hyperlink" Target="http://transparencia.moradaturismoeventos.com.br/Arquivos/Transparencias/2/2/2024/PDF/0824-830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0824-765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0824-838.pdf" TargetMode="External"/><Relationship Id="rId1" Type="http://schemas.openxmlformats.org/officeDocument/2006/relationships/hyperlink" Target="http://transparencia.moradaturismoeventos.com.br/Arquivos/Transparencias/2/2/2024/PDF/0824-838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4/PDF/0824-838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0824-766.pdf" TargetMode="External"/><Relationship Id="rId1" Type="http://schemas.openxmlformats.org/officeDocument/2006/relationships/hyperlink" Target="http://transparencia.moradaturismoeventos.com.br/Arquivos/Transparencias/2/2/2024/PDF/0824-766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824-776.pdf" TargetMode="External"/><Relationship Id="rId1" Type="http://schemas.openxmlformats.org/officeDocument/2006/relationships/hyperlink" Target="http://transparencia.moradaturismoeventos.com.br/Arquivos/Transparencias/2/2/2024/PDF/0824-776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0824-831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4/PDF/0824-83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zoomScale="115" zoomScaleNormal="115" workbookViewId="0">
      <pane ySplit="5" topLeftCell="A6" activePane="bottomLeft" state="frozen"/>
      <selection activeCell="C38" sqref="C38"/>
      <selection pane="bottomLeft" activeCell="D15" sqref="D15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4219.62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914.25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'3.'!D11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'4.'!D9</f>
        <v>1123.5899999999999</v>
      </c>
      <c r="F11" s="18" t="s">
        <v>22</v>
      </c>
    </row>
    <row r="12" spans="2:7" x14ac:dyDescent="0.25">
      <c r="C12" s="1" t="s">
        <v>29</v>
      </c>
      <c r="D12" t="s">
        <v>68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13778.63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7087.07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2439.98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2439.98</v>
      </c>
      <c r="F17" s="18" t="s">
        <v>22</v>
      </c>
    </row>
    <row r="18" spans="2:6" x14ac:dyDescent="0.25">
      <c r="C18" s="1" t="s">
        <v>30</v>
      </c>
      <c r="D18" t="s">
        <v>63</v>
      </c>
      <c r="E18" s="4">
        <f>'6.'!D10</f>
        <v>2439.98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2439.98</v>
      </c>
      <c r="F19" s="18" t="s">
        <v>22</v>
      </c>
    </row>
    <row r="20" spans="2:6" x14ac:dyDescent="0.25">
      <c r="C20" s="1" t="s">
        <v>30</v>
      </c>
      <c r="D20" t="s">
        <v>57</v>
      </c>
      <c r="E20" s="4">
        <f>'6.'!D11</f>
        <v>2439.98</v>
      </c>
      <c r="F20" s="18" t="s">
        <v>22</v>
      </c>
    </row>
    <row r="21" spans="2:6" x14ac:dyDescent="0.25">
      <c r="C21" s="1" t="s">
        <v>30</v>
      </c>
      <c r="D21" t="s">
        <v>55</v>
      </c>
      <c r="E21" s="4">
        <f>'6.'!D12</f>
        <v>4456.58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904.72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7504.44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66</v>
      </c>
      <c r="E26" s="4">
        <f>'9.'!D8</f>
        <v>130.99</v>
      </c>
      <c r="F26" s="45" t="s">
        <v>22</v>
      </c>
    </row>
    <row r="27" spans="2:6" x14ac:dyDescent="0.25">
      <c r="B27" s="1"/>
      <c r="C27" s="1" t="s">
        <v>34</v>
      </c>
      <c r="D27" t="s">
        <v>67</v>
      </c>
      <c r="E27" s="4">
        <f>'10.'!D8</f>
        <v>3200</v>
      </c>
      <c r="F27" s="45" t="s">
        <v>22</v>
      </c>
    </row>
    <row r="28" spans="2:6" x14ac:dyDescent="0.25">
      <c r="B28" s="1"/>
      <c r="C28" s="1" t="s">
        <v>35</v>
      </c>
      <c r="D28" t="s">
        <v>72</v>
      </c>
      <c r="E28" s="4">
        <f>'11.'!D8</f>
        <v>109</v>
      </c>
      <c r="F28" s="45" t="s">
        <v>22</v>
      </c>
    </row>
    <row r="29" spans="2:6" x14ac:dyDescent="0.25">
      <c r="C29" s="1" t="s">
        <v>36</v>
      </c>
      <c r="D29" t="s">
        <v>58</v>
      </c>
      <c r="E29" s="4">
        <f>'12.'!D9</f>
        <v>1524.07</v>
      </c>
      <c r="F29" s="45" t="s">
        <v>22</v>
      </c>
    </row>
    <row r="30" spans="2:6" x14ac:dyDescent="0.25">
      <c r="C30" s="1" t="s">
        <v>37</v>
      </c>
      <c r="D30" t="s">
        <v>73</v>
      </c>
      <c r="E30" s="4">
        <f>'13.'!D8</f>
        <v>180.06</v>
      </c>
      <c r="F30" s="45" t="s">
        <v>22</v>
      </c>
    </row>
    <row r="31" spans="2:6" x14ac:dyDescent="0.25">
      <c r="C31" s="1" t="s">
        <v>38</v>
      </c>
      <c r="D31" t="s">
        <v>76</v>
      </c>
      <c r="E31" s="4">
        <f>'14.'!D9</f>
        <v>1333.56</v>
      </c>
      <c r="F31" s="45" t="s">
        <v>22</v>
      </c>
    </row>
    <row r="32" spans="2:6" x14ac:dyDescent="0.25">
      <c r="C32" s="1" t="s">
        <v>51</v>
      </c>
      <c r="D32" t="s">
        <v>79</v>
      </c>
      <c r="E32" s="4">
        <f>'15.'!D8</f>
        <v>1559.08</v>
      </c>
      <c r="F32" s="45" t="s">
        <v>22</v>
      </c>
    </row>
    <row r="33" spans="2:6" x14ac:dyDescent="0.25">
      <c r="C33" s="1" t="s">
        <v>52</v>
      </c>
      <c r="D33" t="s">
        <v>49</v>
      </c>
      <c r="E33" s="4">
        <f>'16.'!D9</f>
        <v>362.34000000000003</v>
      </c>
      <c r="F33" s="18" t="s">
        <v>22</v>
      </c>
    </row>
    <row r="34" spans="2:6" x14ac:dyDescent="0.25">
      <c r="C34" s="1" t="s">
        <v>53</v>
      </c>
      <c r="D34" t="s">
        <v>50</v>
      </c>
      <c r="E34" s="4">
        <f>'17.'!D9</f>
        <v>2743.64</v>
      </c>
      <c r="F34" s="18" t="s">
        <v>22</v>
      </c>
    </row>
    <row r="35" spans="2:6" x14ac:dyDescent="0.25">
      <c r="B35" s="1" t="s">
        <v>47</v>
      </c>
      <c r="C35" s="1"/>
      <c r="E35" s="4"/>
      <c r="F35" s="4"/>
    </row>
    <row r="36" spans="2:6" x14ac:dyDescent="0.25">
      <c r="C36" s="1" t="s">
        <v>54</v>
      </c>
      <c r="D36" t="s">
        <v>60</v>
      </c>
      <c r="E36" s="4">
        <f>'18.'!D9</f>
        <v>552.5</v>
      </c>
      <c r="F36" s="18" t="s">
        <v>22</v>
      </c>
    </row>
    <row r="37" spans="2:6" x14ac:dyDescent="0.25">
      <c r="C37" s="1" t="s">
        <v>69</v>
      </c>
      <c r="D37" t="s">
        <v>21</v>
      </c>
      <c r="E37" s="4">
        <f>'19.'!D19</f>
        <v>43.300000000000026</v>
      </c>
      <c r="F37" s="18" t="s">
        <v>22</v>
      </c>
    </row>
    <row r="38" spans="2:6" x14ac:dyDescent="0.25">
      <c r="C38" s="1" t="s">
        <v>70</v>
      </c>
      <c r="D38" t="s">
        <v>64</v>
      </c>
      <c r="E38" s="4">
        <f>'20.'!D8</f>
        <v>4050.83</v>
      </c>
      <c r="F38" s="18" t="s">
        <v>22</v>
      </c>
    </row>
    <row r="39" spans="2:6" x14ac:dyDescent="0.25">
      <c r="C39" s="1" t="s">
        <v>71</v>
      </c>
      <c r="D39" t="s">
        <v>65</v>
      </c>
      <c r="E39" s="4">
        <f>'21.'!D8</f>
        <v>6751.38</v>
      </c>
      <c r="F39" s="18" t="s">
        <v>22</v>
      </c>
    </row>
    <row r="40" spans="2:6" x14ac:dyDescent="0.25">
      <c r="C40" s="1"/>
      <c r="E40" s="4"/>
      <c r="F40" s="18"/>
    </row>
    <row r="41" spans="2:6" x14ac:dyDescent="0.25">
      <c r="D41" s="29" t="s">
        <v>40</v>
      </c>
      <c r="E41" s="28">
        <f>SUM(E7:E40)</f>
        <v>80223.550000000017</v>
      </c>
      <c r="F41" s="4"/>
    </row>
    <row r="42" spans="2:6" x14ac:dyDescent="0.25">
      <c r="E42" s="4"/>
      <c r="F42" s="4"/>
    </row>
    <row r="43" spans="2:6" x14ac:dyDescent="0.25">
      <c r="D43" s="47"/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password="D08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4" location="'17.'!A1" display="abertura"/>
    <hyperlink ref="F33" location="'16.'!A1" display="abertura"/>
    <hyperlink ref="F14" location="'6.'!A1" display="abertura"/>
    <hyperlink ref="F29" location="'12.'!A1" display="abertura"/>
    <hyperlink ref="F37" location="'19.'!A1" display="abertura"/>
    <hyperlink ref="F36" location="'18.'!A1" display="abertura"/>
    <hyperlink ref="F38" location="'20.'!A1" display="abertura"/>
    <hyperlink ref="F39" location="'21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28" location="'11.'!A1" display="abertura"/>
    <hyperlink ref="F30" location="'13.'!A1" display="abertura"/>
    <hyperlink ref="F31:F32" location="'14.'!A1" display="abertura"/>
    <hyperlink ref="F31" location="'14.'!A1" display="abertura"/>
    <hyperlink ref="F32" location="'15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2" t="s">
        <v>82</v>
      </c>
      <c r="D6" s="33">
        <v>4219.62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23" t="s">
        <v>82</v>
      </c>
      <c r="D6" s="26">
        <v>914.25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83</v>
      </c>
      <c r="C6" s="30" t="s">
        <v>61</v>
      </c>
      <c r="D6" s="27">
        <v>1513</v>
      </c>
      <c r="E6" s="22"/>
      <c r="F6" s="25" t="s">
        <v>41</v>
      </c>
    </row>
    <row r="7" spans="2:7" s="40" customFormat="1" ht="30" x14ac:dyDescent="0.25">
      <c r="B7" s="54" t="s">
        <v>83</v>
      </c>
      <c r="C7" s="30" t="s">
        <v>102</v>
      </c>
      <c r="D7" s="27">
        <v>187</v>
      </c>
      <c r="E7" s="22"/>
      <c r="F7" s="25" t="s">
        <v>41</v>
      </c>
    </row>
    <row r="8" spans="2:7" s="40" customFormat="1" ht="30" x14ac:dyDescent="0.25">
      <c r="B8" s="54" t="s">
        <v>83</v>
      </c>
      <c r="C8" s="39" t="s">
        <v>74</v>
      </c>
      <c r="D8" s="27">
        <v>1513</v>
      </c>
      <c r="E8" s="22"/>
      <c r="F8" s="25" t="s">
        <v>41</v>
      </c>
    </row>
    <row r="9" spans="2:7" s="40" customFormat="1" ht="30" x14ac:dyDescent="0.25">
      <c r="B9" s="54" t="s">
        <v>83</v>
      </c>
      <c r="C9" s="39" t="s">
        <v>103</v>
      </c>
      <c r="D9" s="27">
        <v>187</v>
      </c>
      <c r="E9" s="22" t="s">
        <v>23</v>
      </c>
      <c r="F9" s="25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3400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08F" sheet="1" objects="1" scenarios="1"/>
  <hyperlinks>
    <hyperlink ref="E9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83</v>
      </c>
      <c r="C6" s="41" t="s">
        <v>104</v>
      </c>
      <c r="D6" s="31">
        <v>1000</v>
      </c>
      <c r="E6" s="41"/>
      <c r="F6" s="25" t="s">
        <v>41</v>
      </c>
    </row>
    <row r="7" spans="2:7" s="40" customFormat="1" x14ac:dyDescent="0.25">
      <c r="B7" s="54" t="s">
        <v>83</v>
      </c>
      <c r="C7" s="55" t="s">
        <v>105</v>
      </c>
      <c r="D7" s="31">
        <v>123.59</v>
      </c>
      <c r="E7" s="22" t="s">
        <v>23</v>
      </c>
      <c r="F7" s="25" t="s">
        <v>41</v>
      </c>
    </row>
    <row r="8" spans="2:7" s="40" customFormat="1" x14ac:dyDescent="0.25">
      <c r="B8" s="42"/>
      <c r="D8" s="43"/>
    </row>
    <row r="9" spans="2:7" s="40" customFormat="1" x14ac:dyDescent="0.25">
      <c r="B9" s="42"/>
      <c r="C9" s="44" t="s">
        <v>39</v>
      </c>
      <c r="D9" s="43">
        <f>SUM(D6:D8)</f>
        <v>1123.5899999999999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84</v>
      </c>
      <c r="C6" s="23" t="s">
        <v>78</v>
      </c>
      <c r="D6" s="53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106</v>
      </c>
      <c r="C6" s="23" t="s">
        <v>42</v>
      </c>
      <c r="D6" s="53">
        <v>2439.98</v>
      </c>
      <c r="E6" s="23"/>
      <c r="F6" s="25" t="s">
        <v>41</v>
      </c>
    </row>
    <row r="7" spans="2:7" x14ac:dyDescent="0.25">
      <c r="B7" s="32" t="s">
        <v>106</v>
      </c>
      <c r="C7" s="23" t="s">
        <v>43</v>
      </c>
      <c r="D7" s="53">
        <v>2439.98</v>
      </c>
      <c r="E7" s="23"/>
      <c r="F7" s="25" t="s">
        <v>41</v>
      </c>
    </row>
    <row r="8" spans="2:7" x14ac:dyDescent="0.25">
      <c r="B8" s="32" t="s">
        <v>106</v>
      </c>
      <c r="C8" s="23" t="s">
        <v>44</v>
      </c>
      <c r="D8" s="26">
        <v>13778.63</v>
      </c>
      <c r="E8" s="23"/>
      <c r="F8" s="25" t="s">
        <v>41</v>
      </c>
    </row>
    <row r="9" spans="2:7" x14ac:dyDescent="0.25">
      <c r="B9" s="32" t="s">
        <v>106</v>
      </c>
      <c r="C9" s="23" t="s">
        <v>45</v>
      </c>
      <c r="D9" s="26">
        <v>7087.07</v>
      </c>
      <c r="E9" s="25"/>
      <c r="F9" s="25" t="s">
        <v>41</v>
      </c>
    </row>
    <row r="10" spans="2:7" x14ac:dyDescent="0.25">
      <c r="B10" s="32" t="s">
        <v>106</v>
      </c>
      <c r="C10" s="23" t="s">
        <v>62</v>
      </c>
      <c r="D10" s="53">
        <v>2439.98</v>
      </c>
      <c r="E10" s="25"/>
      <c r="F10" s="25" t="s">
        <v>41</v>
      </c>
    </row>
    <row r="11" spans="2:7" x14ac:dyDescent="0.25">
      <c r="B11" s="32" t="s">
        <v>106</v>
      </c>
      <c r="C11" s="23" t="s">
        <v>59</v>
      </c>
      <c r="D11" s="53">
        <v>2439.98</v>
      </c>
      <c r="E11" s="25"/>
      <c r="F11" s="25" t="s">
        <v>41</v>
      </c>
    </row>
    <row r="12" spans="2:7" x14ac:dyDescent="0.25">
      <c r="B12" s="32" t="s">
        <v>106</v>
      </c>
      <c r="C12" s="23" t="s">
        <v>56</v>
      </c>
      <c r="D12" s="26">
        <v>4456.58</v>
      </c>
      <c r="E12" s="25"/>
      <c r="F12" s="25" t="s">
        <v>41</v>
      </c>
    </row>
    <row r="13" spans="2:7" x14ac:dyDescent="0.25">
      <c r="B13" s="32" t="s">
        <v>106</v>
      </c>
      <c r="C13" s="23" t="s">
        <v>48</v>
      </c>
      <c r="D13" s="53">
        <v>2439.98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37522.18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13" location="Razão!A1" display="retorna"/>
    <hyperlink ref="F6" r:id="rId1"/>
    <hyperlink ref="F7:F13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83</v>
      </c>
      <c r="C6" s="49" t="s">
        <v>108</v>
      </c>
      <c r="D6" s="27">
        <v>904.72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904.72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83</v>
      </c>
      <c r="C6" s="30" t="s">
        <v>107</v>
      </c>
      <c r="D6" s="27">
        <v>7504.44</v>
      </c>
      <c r="E6" s="22" t="s">
        <v>23</v>
      </c>
      <c r="F6" s="25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7504.44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86</v>
      </c>
      <c r="C6" s="39" t="s">
        <v>85</v>
      </c>
      <c r="D6" s="27">
        <v>130.99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130.99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89</v>
      </c>
      <c r="C6" s="38" t="s">
        <v>88</v>
      </c>
      <c r="D6" s="27">
        <v>3200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98</v>
      </c>
      <c r="C6" s="38" t="s">
        <v>97</v>
      </c>
      <c r="D6" s="27">
        <v>109</v>
      </c>
      <c r="E6" s="22" t="s">
        <v>23</v>
      </c>
      <c r="F6" s="25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109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95</v>
      </c>
      <c r="C6" s="30" t="s">
        <v>93</v>
      </c>
      <c r="D6" s="31">
        <v>1351.04</v>
      </c>
      <c r="E6" s="22"/>
      <c r="F6" s="25" t="s">
        <v>41</v>
      </c>
    </row>
    <row r="7" spans="2:7" ht="30" x14ac:dyDescent="0.25">
      <c r="B7" s="32" t="s">
        <v>96</v>
      </c>
      <c r="C7" s="30" t="s">
        <v>94</v>
      </c>
      <c r="D7" s="31">
        <v>173.03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1524.07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4" t="s">
        <v>83</v>
      </c>
      <c r="C6" s="30" t="s">
        <v>99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90</v>
      </c>
      <c r="C6" s="30" t="s">
        <v>77</v>
      </c>
      <c r="D6" s="31">
        <v>537.47</v>
      </c>
      <c r="E6" s="22"/>
      <c r="F6" s="25" t="s">
        <v>41</v>
      </c>
    </row>
    <row r="7" spans="2:7" ht="45" x14ac:dyDescent="0.25">
      <c r="B7" s="54" t="s">
        <v>91</v>
      </c>
      <c r="C7" s="30" t="s">
        <v>92</v>
      </c>
      <c r="D7" s="31">
        <v>796.09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1333.56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54" t="s">
        <v>101</v>
      </c>
      <c r="C6" s="30" t="s">
        <v>100</v>
      </c>
      <c r="D6" s="31">
        <v>1559.08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1559.08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87</v>
      </c>
      <c r="D6" s="31">
        <v>170.34</v>
      </c>
      <c r="E6" s="22"/>
      <c r="F6" s="25" t="s">
        <v>41</v>
      </c>
    </row>
    <row r="7" spans="2:7" x14ac:dyDescent="0.25">
      <c r="B7" s="32" t="s">
        <v>83</v>
      </c>
      <c r="C7" s="30" t="s">
        <v>87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362.34000000000003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6" sqref="F6: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87</v>
      </c>
      <c r="D6" s="31">
        <v>2374.69</v>
      </c>
      <c r="E6" s="22"/>
      <c r="F6" s="25" t="s">
        <v>41</v>
      </c>
    </row>
    <row r="7" spans="2:7" x14ac:dyDescent="0.25">
      <c r="B7" s="32" t="s">
        <v>83</v>
      </c>
      <c r="C7" s="30" t="s">
        <v>87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:F7" r:id="rId1" display="docto.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54" t="s">
        <v>116</v>
      </c>
      <c r="C6" s="30" t="s">
        <v>114</v>
      </c>
      <c r="D6" s="31">
        <v>164.74</v>
      </c>
      <c r="E6" s="22"/>
      <c r="F6" s="25" t="s">
        <v>41</v>
      </c>
    </row>
    <row r="7" spans="2:7" ht="23.25" customHeight="1" x14ac:dyDescent="0.25">
      <c r="B7" s="54" t="s">
        <v>117</v>
      </c>
      <c r="C7" s="30" t="s">
        <v>115</v>
      </c>
      <c r="D7" s="31">
        <v>387.76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552.5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"/>
  <sheetViews>
    <sheetView showGridLines="0" workbookViewId="0">
      <selection activeCell="F7" sqref="F7:F1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109</v>
      </c>
      <c r="C6" s="30" t="s">
        <v>75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110</v>
      </c>
      <c r="C7" s="30" t="s">
        <v>112</v>
      </c>
      <c r="D7" s="31">
        <v>0.81</v>
      </c>
      <c r="E7" s="22"/>
      <c r="F7" s="25" t="s">
        <v>41</v>
      </c>
    </row>
    <row r="8" spans="2:7" ht="15" customHeight="1" x14ac:dyDescent="0.25">
      <c r="B8" s="32" t="s">
        <v>110</v>
      </c>
      <c r="C8" s="30" t="s">
        <v>112</v>
      </c>
      <c r="D8" s="31">
        <v>0.81</v>
      </c>
      <c r="E8" s="22"/>
      <c r="F8" s="25" t="s">
        <v>41</v>
      </c>
    </row>
    <row r="9" spans="2:7" ht="15" customHeight="1" x14ac:dyDescent="0.25">
      <c r="B9" s="32" t="s">
        <v>110</v>
      </c>
      <c r="C9" s="30" t="s">
        <v>112</v>
      </c>
      <c r="D9" s="31">
        <v>0.81</v>
      </c>
      <c r="E9" s="22"/>
      <c r="F9" s="25" t="s">
        <v>41</v>
      </c>
    </row>
    <row r="10" spans="2:7" ht="15" customHeight="1" x14ac:dyDescent="0.25">
      <c r="B10" s="32" t="s">
        <v>110</v>
      </c>
      <c r="C10" s="30" t="s">
        <v>112</v>
      </c>
      <c r="D10" s="31">
        <v>0.81</v>
      </c>
      <c r="E10" s="22"/>
      <c r="F10" s="25" t="s">
        <v>41</v>
      </c>
    </row>
    <row r="11" spans="2:7" ht="15" customHeight="1" x14ac:dyDescent="0.25">
      <c r="B11" s="32" t="s">
        <v>110</v>
      </c>
      <c r="C11" s="30" t="s">
        <v>112</v>
      </c>
      <c r="D11" s="31">
        <v>0.81</v>
      </c>
      <c r="E11" s="22"/>
      <c r="F11" s="25" t="s">
        <v>41</v>
      </c>
    </row>
    <row r="12" spans="2:7" ht="15" customHeight="1" x14ac:dyDescent="0.25">
      <c r="B12" s="32" t="s">
        <v>110</v>
      </c>
      <c r="C12" s="30" t="s">
        <v>112</v>
      </c>
      <c r="D12" s="31">
        <v>0.81</v>
      </c>
      <c r="E12" s="22"/>
      <c r="F12" s="25" t="s">
        <v>41</v>
      </c>
    </row>
    <row r="13" spans="2:7" ht="15" customHeight="1" x14ac:dyDescent="0.25">
      <c r="B13" s="32" t="s">
        <v>110</v>
      </c>
      <c r="C13" s="30" t="s">
        <v>112</v>
      </c>
      <c r="D13" s="31">
        <v>0.81</v>
      </c>
      <c r="E13" s="22"/>
      <c r="F13" s="25" t="s">
        <v>41</v>
      </c>
    </row>
    <row r="14" spans="2:7" ht="15" customHeight="1" x14ac:dyDescent="0.25">
      <c r="B14" s="32" t="s">
        <v>110</v>
      </c>
      <c r="C14" s="30" t="s">
        <v>112</v>
      </c>
      <c r="D14" s="31">
        <v>0.81</v>
      </c>
      <c r="E14" s="22"/>
      <c r="F14" s="25" t="s">
        <v>41</v>
      </c>
    </row>
    <row r="15" spans="2:7" ht="15" customHeight="1" x14ac:dyDescent="0.25">
      <c r="B15" s="32" t="s">
        <v>110</v>
      </c>
      <c r="C15" s="30" t="s">
        <v>112</v>
      </c>
      <c r="D15" s="31">
        <v>0.81</v>
      </c>
      <c r="E15" s="22"/>
      <c r="F15" s="25" t="s">
        <v>41</v>
      </c>
    </row>
    <row r="16" spans="2:7" ht="15" customHeight="1" x14ac:dyDescent="0.25">
      <c r="B16" s="32" t="s">
        <v>110</v>
      </c>
      <c r="C16" s="30" t="s">
        <v>112</v>
      </c>
      <c r="D16" s="31">
        <v>0.81</v>
      </c>
      <c r="E16" s="22"/>
      <c r="F16" s="25" t="s">
        <v>41</v>
      </c>
    </row>
    <row r="17" spans="2:6" ht="15" customHeight="1" x14ac:dyDescent="0.25">
      <c r="B17" s="32" t="s">
        <v>111</v>
      </c>
      <c r="C17" s="30" t="s">
        <v>113</v>
      </c>
      <c r="D17" s="31">
        <v>2.7</v>
      </c>
      <c r="E17" s="22" t="s">
        <v>23</v>
      </c>
      <c r="F17" s="25" t="s">
        <v>41</v>
      </c>
    </row>
    <row r="18" spans="2:6" x14ac:dyDescent="0.25">
      <c r="B18" s="35"/>
      <c r="C18" s="34"/>
      <c r="D18" s="36"/>
      <c r="E18" s="37"/>
      <c r="F18" s="37"/>
    </row>
    <row r="19" spans="2:6" x14ac:dyDescent="0.25">
      <c r="B19" s="2"/>
      <c r="C19" s="24" t="s">
        <v>39</v>
      </c>
      <c r="D19" s="4">
        <f>SUM(D6:D18)</f>
        <v>43.300000000000026</v>
      </c>
    </row>
    <row r="20" spans="2:6" x14ac:dyDescent="0.25">
      <c r="B20" s="2"/>
      <c r="D20" s="4"/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08F" sheet="1" objects="1" scenarios="1"/>
  <hyperlinks>
    <hyperlink ref="E17" location="Razão!A1" display="retorna"/>
    <hyperlink ref="F6" r:id="rId1"/>
    <hyperlink ref="F7:F17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82</v>
      </c>
      <c r="D6" s="31">
        <v>4050.83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4050.83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01/08/2024 a 31/08/2024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82</v>
      </c>
      <c r="D6" s="31">
        <v>6751.38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6751.38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2024-10-31T12:33:01Z</dcterms:modified>
</cp:coreProperties>
</file>