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38" r:id="rId11"/>
    <sheet name="11." sheetId="102" r:id="rId12"/>
    <sheet name="12." sheetId="122" r:id="rId13"/>
    <sheet name="13." sheetId="132" r:id="rId14"/>
    <sheet name="14." sheetId="77" r:id="rId15"/>
    <sheet name="15." sheetId="136" r:id="rId16"/>
    <sheet name="16." sheetId="139" r:id="rId17"/>
    <sheet name="17." sheetId="140" r:id="rId18"/>
    <sheet name="18." sheetId="84" r:id="rId19"/>
    <sheet name="19." sheetId="125" r:id="rId20"/>
    <sheet name="20." sheetId="126" r:id="rId21"/>
    <sheet name="21." sheetId="109" r:id="rId22"/>
    <sheet name="22." sheetId="137" r:id="rId23"/>
    <sheet name="23." sheetId="129" r:id="rId24"/>
    <sheet name="24." sheetId="130" r:id="rId25"/>
    <sheet name="25." sheetId="131" r:id="rId26"/>
  </sheets>
  <definedNames>
    <definedName name="_xlnm.Print_Area" localSheetId="0">RAZÃO!$A$1:$G$45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1" l="1"/>
  <c r="E34" i="1"/>
  <c r="E33" i="1"/>
  <c r="D13" i="140"/>
  <c r="B4" i="140"/>
  <c r="D8" i="139"/>
  <c r="B4" i="139"/>
  <c r="D9" i="138"/>
  <c r="E27" i="1" s="1"/>
  <c r="B4" i="138"/>
  <c r="D8" i="137"/>
  <c r="B4" i="137"/>
  <c r="E21" i="1" l="1"/>
  <c r="E20" i="1"/>
  <c r="E19" i="1"/>
  <c r="E18" i="1"/>
  <c r="E17" i="1"/>
  <c r="E16" i="1"/>
  <c r="E15" i="1"/>
  <c r="E14" i="1"/>
  <c r="E8" i="1"/>
  <c r="E7" i="1"/>
  <c r="D8" i="136"/>
  <c r="E32" i="1" s="1"/>
  <c r="B4" i="136"/>
  <c r="D8" i="132"/>
  <c r="E30" i="1" s="1"/>
  <c r="B4" i="132"/>
  <c r="D8" i="131"/>
  <c r="E43" i="1" s="1"/>
  <c r="B4" i="131"/>
  <c r="D15" i="27" l="1"/>
  <c r="D8" i="130"/>
  <c r="E42" i="1" s="1"/>
  <c r="B4" i="130"/>
  <c r="D9" i="129"/>
  <c r="E41" i="1" s="1"/>
  <c r="B4" i="129"/>
  <c r="D9" i="125" l="1"/>
  <c r="E36" i="1" s="1"/>
  <c r="D8" i="126" l="1"/>
  <c r="E38" i="1" s="1"/>
  <c r="B4" i="126"/>
  <c r="B4" i="125"/>
  <c r="D9" i="77" l="1"/>
  <c r="E31" i="1" s="1"/>
  <c r="D8" i="122" l="1"/>
  <c r="E29" i="1" s="1"/>
  <c r="B4" i="122"/>
  <c r="D9" i="109" l="1"/>
  <c r="E39" i="1" s="1"/>
  <c r="B4" i="109"/>
  <c r="D8" i="103" l="1"/>
  <c r="E26" i="1" s="1"/>
  <c r="B4" i="103"/>
  <c r="D8" i="102" l="1"/>
  <c r="E28" i="1" s="1"/>
  <c r="B4" i="102"/>
  <c r="D9" i="84" l="1"/>
  <c r="E35" i="1" s="1"/>
  <c r="B4" i="84"/>
  <c r="B4" i="77" l="1"/>
  <c r="D10" i="6" l="1"/>
  <c r="E11" i="1" s="1"/>
  <c r="B4" i="29" l="1"/>
  <c r="B4" i="28"/>
  <c r="B4" i="27"/>
  <c r="B4" i="24"/>
  <c r="B4" i="6"/>
  <c r="B4" i="5"/>
  <c r="B4" i="4"/>
  <c r="B4" i="2"/>
  <c r="D9" i="29" l="1"/>
  <c r="E24" i="1" s="1"/>
  <c r="D8" i="28"/>
  <c r="E23" i="1" s="1"/>
  <c r="D8" i="24" l="1"/>
  <c r="E12" i="1" s="1"/>
  <c r="D9" i="5" l="1"/>
  <c r="E10" i="1" s="1"/>
  <c r="E45" i="1" l="1"/>
</calcChain>
</file>

<file path=xl/sharedStrings.xml><?xml version="1.0" encoding="utf-8"?>
<sst xmlns="http://schemas.openxmlformats.org/spreadsheetml/2006/main" count="418" uniqueCount="130">
  <si>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</si>
  <si>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</si>
  <si>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</si>
  <si>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</si>
  <si>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</si>
  <si>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</si>
  <si>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</si>
  <si>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</si>
  <si>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</si>
  <si>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</si>
  <si>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</si>
  <si>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</si>
  <si>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</si>
  <si>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</si>
  <si>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</si>
  <si>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</si>
  <si>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</si>
  <si>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</si>
  <si>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</si>
  <si>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</si>
  <si>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</si>
  <si>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</si>
  <si>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</si>
  <si>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</si>
  <si>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</si>
  <si>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</si>
  <si>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</si>
  <si>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</si>
  <si>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</si>
  <si>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</si>
  <si>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</si>
  <si>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</si>
  <si>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</si>
  <si>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</si>
  <si>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</si>
  <si>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</si>
  <si>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</si>
  <si>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</si>
  <si>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</si>
  <si>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</si>
  <si>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</si>
  <si>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</si>
  <si>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</si>
  <si>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</si>
  <si>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</si>
  <si>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</si>
  <si>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</si>
  <si>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</si>
  <si>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</si>
  <si>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</si>
  <si>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</si>
  <si>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</si>
  <si>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</si>
  <si>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</si>
  <si>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</si>
  <si>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 xml:space="preserve">Devido s/receita operacional d/mes </t>
  </si>
  <si>
    <t>IRRF  s/ Aplicações Financeiras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</si>
  <si>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</si>
  <si>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</si>
  <si>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</si>
  <si>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</si>
  <si>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</si>
  <si>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</si>
  <si>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ALINE MARIA PEREIRA</t>
  </si>
  <si>
    <t>VR. A SER PAGO REF. RENAN ALTINO BRESSAN</t>
  </si>
  <si>
    <t>Honorarios Conselho Fiscal Mario Zafallon Junior</t>
  </si>
  <si>
    <t>Mario Zafallon Junior</t>
  </si>
  <si>
    <t>CSLL</t>
  </si>
  <si>
    <t>IRPJ</t>
  </si>
  <si>
    <t>Honorarios Contábeis</t>
  </si>
  <si>
    <t>Prestação de Serviços Pessoa Juridica</t>
  </si>
  <si>
    <t>19.</t>
  </si>
  <si>
    <t>20.</t>
  </si>
  <si>
    <t>21.</t>
  </si>
  <si>
    <t>22.</t>
  </si>
  <si>
    <t>Despesas Copa/Cozinha/Mat. Limpeza</t>
  </si>
  <si>
    <t>30/04/2024</t>
  </si>
  <si>
    <t>VR. A SER PAGO REF. EDSON ANTONIO MEGA</t>
  </si>
  <si>
    <t>Honorarios de Auditoria</t>
  </si>
  <si>
    <t>Premios de Seguro</t>
  </si>
  <si>
    <t>Período : 01/05/2024 a 31/05/2024</t>
  </si>
  <si>
    <t>27/05/2024</t>
  </si>
  <si>
    <t>NF. SERVIÇOS 22 - INDIAMARA MOURA SIQUEIRA</t>
  </si>
  <si>
    <t>Dividendos Recebidos</t>
  </si>
  <si>
    <t>31/05/24</t>
  </si>
  <si>
    <t>DIVIDENDOS RECEBIDOS QUOTAS SICOOB</t>
  </si>
  <si>
    <t>15/05/2024</t>
  </si>
  <si>
    <t>PAGTO REF. CORREIOS ENTREGA NOTA FISCAL 122002 BMS DISTRIBUIDORA NACIONAL LTDA</t>
  </si>
  <si>
    <t>PAGTO REF. FATURA 1837376710-0 TELEFONICA BRASIL S/A</t>
  </si>
  <si>
    <t>31/05/2024</t>
  </si>
  <si>
    <t>Depreciação do período : 05/2024</t>
  </si>
  <si>
    <t>21/05/2024</t>
  </si>
  <si>
    <t>NF. SERVIÇOS 1975 INOVACONT ASSESSORIA CONTABIL LTDA</t>
  </si>
  <si>
    <t>13/05/2024</t>
  </si>
  <si>
    <t>NF. SERVIÇOS 1626 CND CONAUD AUDITORES INDEPENDENTES S.S.</t>
  </si>
  <si>
    <t>28/05/2024</t>
  </si>
  <si>
    <t>COMPRA  CONF. N.FISCAL  N. 512  ROSSIN COM. MAT. CONSTR. LTDA</t>
  </si>
  <si>
    <t>COMPRA  CONF. N.FISCAL  N. 2630 A. PONTES TINTAS LTDA</t>
  </si>
  <si>
    <t>16/05/2024</t>
  </si>
  <si>
    <t>COMPRA  CONF. N.FISCAL  N. 1377 GRÃO SANTO CAFÉ LTDA</t>
  </si>
  <si>
    <t>APROPRIAÇÃO PARCELA 04/12</t>
  </si>
  <si>
    <t>Despesas Viagens e Estadias</t>
  </si>
  <si>
    <t>10/05/2024</t>
  </si>
  <si>
    <t>PAGTO REF. REEMBOLSO DE DESPESAS DE VIAGENS DO PRESIDENTE MANOEL DE ARAUJO SOBRINHO CONF. RELATÓRIO DE DESPESAS EM ANEXO</t>
  </si>
  <si>
    <t>VR. A SER PAGO REF. FERNANDA CILIA MARAFÃO BRUNETTI</t>
  </si>
  <si>
    <t>VR. A SER PAGO REF. STEYCE CHAVES GOMES</t>
  </si>
  <si>
    <t>Material Uso e Cosumo</t>
  </si>
  <si>
    <t>NF. SERVIÇOS N. 5658 APL ASSESSORIA E PUBLICIDADE LEGAL LTDA</t>
  </si>
  <si>
    <t>14/05/2024</t>
  </si>
  <si>
    <t>PAGTO REF. AQUISIÇÃO DE CAMARA DE AR PARA CARRIOLA CONF. SAT FISCAL 49709 BLANCO E PIAO COM. PARAFUSOS LTDA</t>
  </si>
  <si>
    <t>COMPRA  CONF. N.FISCAL  N. 832438 BELA MAGAZINE COM. VAREJISTA MOVEIS LTDA</t>
  </si>
  <si>
    <t>COMPRA  CONF. N.FISCAL  N. 122002 BMS DISTRIB. NACIONAL LTDA</t>
  </si>
  <si>
    <t>COMPRA  CONF. N.FISCAL  N. 2629 PAULA CRISTIANE CAMARGO</t>
  </si>
  <si>
    <t>COMPRA  CONF. N.FISCAL  N. 46698 TOLEDO PERONDINI LTDA</t>
  </si>
  <si>
    <t>NF. SERVIÇOS N.43164190 NUCLEO INF. COORD. PONTO BR - NIC.BR</t>
  </si>
  <si>
    <t>VR. A SER PAGO REF. 05/2024 REF. REMUNERAÇÃO DOS DIRETORES</t>
  </si>
  <si>
    <t>VR. A SER PAGO REF. 05/2024 INSS S/REMUNERAÇÃO AUTONOMOS</t>
  </si>
  <si>
    <t>02/05/2024</t>
  </si>
  <si>
    <t>PAGTO REF. TARIFA MANUTENÇÃO CONTA ATIVA</t>
  </si>
  <si>
    <t>20/05/2024</t>
  </si>
  <si>
    <t>PAGTO REF. TARIFA DE COBRANÇA</t>
  </si>
  <si>
    <t>IOF S/RENDIMENTOS RDC 05/2024</t>
  </si>
  <si>
    <t>RETENÇÃO IRRF S/ APLICAÇÕES FINANCEIRAS 05/2024</t>
  </si>
  <si>
    <t>PG PIS/COFINS/CSLL/IRPJ PARCELA 22/35</t>
  </si>
  <si>
    <t>VR. A SER PAGO REF. 05/2024</t>
  </si>
  <si>
    <t>Correios / Sedex</t>
  </si>
  <si>
    <t>Despesas de Telefonia/Internet</t>
  </si>
  <si>
    <t>23.</t>
  </si>
  <si>
    <t>24.</t>
  </si>
  <si>
    <t>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</si>
</sst>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4/PDF/0524-534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4/PDF/0524-535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524-525.pdf" TargetMode="External"/><Relationship Id="rId2" Type="http://schemas.openxmlformats.org/officeDocument/2006/relationships/hyperlink" Target="http://transparencia.moradaturismoeventos.com.br/Arquivos/Transparencias/2/2/2024/PDF/0524-523.pdf" TargetMode="External"/><Relationship Id="rId1" Type="http://schemas.openxmlformats.org/officeDocument/2006/relationships/hyperlink" Target="http://transparencia.moradaturismoeventos.com.br/Arquivos/Transparencias/2/2/2024/PDF/0524-534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524-526.pdf" TargetMode="External"/><Relationship Id="rId2" Type="http://schemas.openxmlformats.org/officeDocument/2006/relationships/hyperlink" Target="http://transparencia.moradaturismoeventos.com.br/Arquivos/Transparencias/2/2/2024/PDF/0524-524.pdf" TargetMode="External"/><Relationship Id="rId1" Type="http://schemas.openxmlformats.org/officeDocument/2006/relationships/hyperlink" Target="http://transparencia.moradaturismoeventos.com.br/Arquivos/Transparencias/2/2/2024/PDF/0524-534.pdf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hyperlink" Target="http://transparencia.moradaturismoeventos.com.br/Arquivos/Transparencias/2/2/2024/PDF/0524-527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transparencia.moradaturismoeventos.com.br/Arquivos/Transparencias/2/2/2024/PDF/0524-548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524-517.pdf" TargetMode="External"/><Relationship Id="rId3" Type="http://schemas.openxmlformats.org/officeDocument/2006/relationships/hyperlink" Target="http://transparencia.moradaturismoeventos.com.br/Arquivos/Transparencias/2/2/2024/PDF/0524-516.pdf" TargetMode="External"/><Relationship Id="rId7" Type="http://schemas.openxmlformats.org/officeDocument/2006/relationships/hyperlink" Target="http://transparencia.moradaturismoeventos.com.br/Arquivos/Transparencias/2/2/2024/PDF/0524-522.pdf" TargetMode="External"/><Relationship Id="rId2" Type="http://schemas.openxmlformats.org/officeDocument/2006/relationships/hyperlink" Target="http://transparencia.moradaturismoeventos.com.br/Arquivos/Transparencias/2/2/2024/PDF/0524-515.pdf" TargetMode="External"/><Relationship Id="rId1" Type="http://schemas.openxmlformats.org/officeDocument/2006/relationships/hyperlink" Target="http://transparencia.moradaturismoeventos.com.br/Arquivos/Transparencias/2/2/2024/PDF/0524-534.pdf" TargetMode="External"/><Relationship Id="rId6" Type="http://schemas.openxmlformats.org/officeDocument/2006/relationships/hyperlink" Target="http://transparencia.moradaturismoeventos.com.br/Arquivos/Transparencias/2/2/2024/PDF/0524-519.pdf" TargetMode="External"/><Relationship Id="rId5" Type="http://schemas.openxmlformats.org/officeDocument/2006/relationships/hyperlink" Target="http://transparencia.moradaturismoeventos.com.br/Arquivos/Transparencias/2/2/2024/PDF/0524-521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://transparencia.moradaturismoeventos.com.br/Arquivos/Transparencias/2/2/2024/PDF/0524-518.pdf" TargetMode="External"/><Relationship Id="rId9" Type="http://schemas.openxmlformats.org/officeDocument/2006/relationships/hyperlink" Target="http://transparencia.moradaturismoeventos.com.br/Arquivos/Transparencias/2/2/2024/PDF/0524-520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4/PDF/0524-528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4/PDF/0524-529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4/PDF/0524-477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524-469.pdf" TargetMode="External"/><Relationship Id="rId2" Type="http://schemas.openxmlformats.org/officeDocument/2006/relationships/hyperlink" Target="http://transparencia.moradaturismoeventos.com.br/Arquivos/Transparencias/2/2/2024/PDF/0524-471.pdf" TargetMode="External"/><Relationship Id="rId1" Type="http://schemas.openxmlformats.org/officeDocument/2006/relationships/hyperlink" Target="http://transparencia.moradaturismoeventos.com.br/Arquivos/Transparencias/2/2/2024/PDF/0524-534.pdf" TargetMode="Externa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4/PDF/0524-547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4/PDF/0524-462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4/PDF/0524-549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524-550.pdf" TargetMode="External"/><Relationship Id="rId2" Type="http://schemas.openxmlformats.org/officeDocument/2006/relationships/hyperlink" Target="http://transparencia.moradaturismoeventos.com.br/Arquivos/Transparencias/2/2/2024/PDF/0524-554.pdf" TargetMode="External"/><Relationship Id="rId1" Type="http://schemas.openxmlformats.org/officeDocument/2006/relationships/hyperlink" Target="http://transparencia.moradaturismoeventos.com.br/Arquivos/Transparencias/2/2/2024/PDF/0524-534.pdf" TargetMode="External"/><Relationship Id="rId4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4/PDF/0524-533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4/PDF/0524-452.pdf" TargetMode="Externa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8.bin"/><Relationship Id="rId3" Type="http://schemas.openxmlformats.org/officeDocument/2006/relationships/hyperlink" Target="http://transparencia.moradaturismoeventos.com.br/Arquivos/Transparencias/2/2/2024/PDF/0524-464.pdf" TargetMode="External"/><Relationship Id="rId7" Type="http://schemas.openxmlformats.org/officeDocument/2006/relationships/hyperlink" Target="http://transparencia.moradaturismoeventos.com.br/Arquivos/Transparencias/2/2/2024/PDF/0524-474.pdf" TargetMode="External"/><Relationship Id="rId2" Type="http://schemas.openxmlformats.org/officeDocument/2006/relationships/hyperlink" Target="http://transparencia.moradaturismoeventos.com.br/Arquivos/Transparencias/2/2/2024/PDF/0524-465.pdf" TargetMode="External"/><Relationship Id="rId1" Type="http://schemas.openxmlformats.org/officeDocument/2006/relationships/hyperlink" Target="http://transparencia.moradaturismoeventos.com.br/Arquivos/Transparencias/2/2/2024/PDF/0524-465.pdf" TargetMode="External"/><Relationship Id="rId6" Type="http://schemas.openxmlformats.org/officeDocument/2006/relationships/hyperlink" Target="http://transparencia.moradaturismoeventos.com.br/Arquivos/Transparencias/2/2/2024/PDF/0524-457.pdf" TargetMode="External"/><Relationship Id="rId5" Type="http://schemas.openxmlformats.org/officeDocument/2006/relationships/hyperlink" Target="http://transparencia.moradaturismoeventos.com.br/Arquivos/Transparencias/2/2/2024/PDF/0524-476.pdf" TargetMode="External"/><Relationship Id="rId4" Type="http://schemas.openxmlformats.org/officeDocument/2006/relationships/hyperlink" Target="http://transparencia.moradaturismoeventos.com.br/Arquivos/Transparencias/2/2/2024/PDF/0524-472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4/PDF/0524-543.pdf" TargetMode="External"/><Relationship Id="rId1" Type="http://schemas.openxmlformats.org/officeDocument/2006/relationships/hyperlink" Target="http://transparencia.moradaturismoeventos.com.br/Arquivos/Transparencias/2/2/2024/PDF/0524-543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4/PDF/0524-544.pdf" TargetMode="External"/><Relationship Id="rId1" Type="http://schemas.openxmlformats.org/officeDocument/2006/relationships/hyperlink" Target="http://transparencia.moradaturismoeventos.com.br/Arquivos/Transparencias/2/2/2024/PDF/0524-544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4/PDF/0524-478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4/PDF/0524-480.pdf" TargetMode="External"/><Relationship Id="rId1" Type="http://schemas.openxmlformats.org/officeDocument/2006/relationships/hyperlink" Target="http://transparencia.moradaturismoeventos.com.br/Arquivos/Transparencias/2/2/2024/PDF/0524-480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4/PDF/0524-539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http://transparencia.moradaturismoeventos.com.br/Arquivos/Transparencias/2/2/2024/PDF/0524-552.pdf" TargetMode="External"/><Relationship Id="rId1" Type="http://schemas.openxmlformats.org/officeDocument/2006/relationships/hyperlink" Target="http://transparencia.moradaturismoeventos.com.br/Arquivos/Transparencias/2/2/2024/PDF/0524-552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4/PDF/0524-540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4/PDF/0524-54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1"/>
  <sheetViews>
    <sheetView showGridLines="0" tabSelected="1" zoomScaleNormal="100" workbookViewId="0">
      <pane ySplit="5" topLeftCell="A6" activePane="bottomLeft" state="frozen"/>
      <selection activeCell="C38" sqref="C38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80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3137.9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679.88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'3.'!D9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'4.'!D10</f>
        <v>5596.29</v>
      </c>
      <c r="F11" s="18" t="s">
        <v>22</v>
      </c>
    </row>
    <row r="12" spans="2:7" x14ac:dyDescent="0.25">
      <c r="C12" s="1" t="s">
        <v>29</v>
      </c>
      <c r="D12" t="s">
        <v>70</v>
      </c>
      <c r="E12" s="4">
        <f>'5.'!D8</f>
        <v>2094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6">
        <f>'6.'!D8</f>
        <v>13347.14</v>
      </c>
      <c r="F14" s="18" t="s">
        <v>22</v>
      </c>
    </row>
    <row r="15" spans="2:7" x14ac:dyDescent="0.25">
      <c r="C15" s="1" t="s">
        <v>30</v>
      </c>
      <c r="D15" t="s">
        <v>14</v>
      </c>
      <c r="E15" s="46">
        <f>'6.'!D9</f>
        <v>6865.13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f>'6.'!D6</f>
        <v>2363.5700000000002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f>'6.'!D7</f>
        <v>2363.5700000000002</v>
      </c>
      <c r="F17" s="18" t="s">
        <v>22</v>
      </c>
    </row>
    <row r="18" spans="2:6" x14ac:dyDescent="0.25">
      <c r="C18" s="1" t="s">
        <v>30</v>
      </c>
      <c r="D18" t="s">
        <v>66</v>
      </c>
      <c r="E18" s="4">
        <f>'6.'!D10</f>
        <v>2363.5700000000002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f>'6.'!D13</f>
        <v>2363.5700000000002</v>
      </c>
      <c r="F19" s="18" t="s">
        <v>22</v>
      </c>
    </row>
    <row r="20" spans="2:6" x14ac:dyDescent="0.25">
      <c r="C20" s="1" t="s">
        <v>30</v>
      </c>
      <c r="D20" t="s">
        <v>59</v>
      </c>
      <c r="E20" s="4">
        <f>'6.'!D11</f>
        <v>2363.5700000000002</v>
      </c>
      <c r="F20" s="18" t="s">
        <v>22</v>
      </c>
    </row>
    <row r="21" spans="2:6" x14ac:dyDescent="0.25">
      <c r="C21" s="1" t="s">
        <v>30</v>
      </c>
      <c r="D21" t="s">
        <v>57</v>
      </c>
      <c r="E21" s="4">
        <f>'6.'!D12</f>
        <v>4317.0200000000004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f>'7.'!D8</f>
        <v>1799.25</v>
      </c>
      <c r="F23" s="18" t="s">
        <v>22</v>
      </c>
    </row>
    <row r="24" spans="2:6" x14ac:dyDescent="0.25">
      <c r="C24" s="1" t="s">
        <v>32</v>
      </c>
      <c r="D24" t="s">
        <v>18</v>
      </c>
      <c r="E24" s="46">
        <f>'8.'!D9</f>
        <v>7269.43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125</v>
      </c>
      <c r="E26" s="4">
        <f>'9.'!D8</f>
        <v>19.309999999999999</v>
      </c>
      <c r="F26" s="45" t="s">
        <v>22</v>
      </c>
    </row>
    <row r="27" spans="2:6" x14ac:dyDescent="0.25">
      <c r="B27" s="1"/>
      <c r="C27" s="1" t="s">
        <v>34</v>
      </c>
      <c r="D27" t="s">
        <v>126</v>
      </c>
      <c r="E27" s="4">
        <f>'10.'!D9</f>
        <v>187.74</v>
      </c>
      <c r="F27" s="45" t="s">
        <v>22</v>
      </c>
    </row>
    <row r="28" spans="2:6" x14ac:dyDescent="0.25">
      <c r="B28" s="1"/>
      <c r="C28" s="1" t="s">
        <v>35</v>
      </c>
      <c r="D28" t="s">
        <v>69</v>
      </c>
      <c r="E28" s="4">
        <f>'11.'!D8</f>
        <v>3200</v>
      </c>
      <c r="F28" s="45" t="s">
        <v>22</v>
      </c>
    </row>
    <row r="29" spans="2:6" x14ac:dyDescent="0.25">
      <c r="B29" s="1"/>
      <c r="C29" s="1" t="s">
        <v>36</v>
      </c>
      <c r="D29" t="s">
        <v>78</v>
      </c>
      <c r="E29" s="4">
        <f>'12.'!D8</f>
        <v>3030</v>
      </c>
      <c r="F29" s="45" t="s">
        <v>22</v>
      </c>
    </row>
    <row r="30" spans="2:6" x14ac:dyDescent="0.25">
      <c r="B30" s="1"/>
      <c r="C30" s="1" t="s">
        <v>37</v>
      </c>
      <c r="D30" t="s">
        <v>75</v>
      </c>
      <c r="E30" s="4">
        <f>'13.'!D8</f>
        <v>222.6</v>
      </c>
      <c r="F30" s="45" t="s">
        <v>22</v>
      </c>
    </row>
    <row r="31" spans="2:6" x14ac:dyDescent="0.25">
      <c r="C31" s="1" t="s">
        <v>38</v>
      </c>
      <c r="D31" t="s">
        <v>60</v>
      </c>
      <c r="E31" s="4">
        <f>'14.'!D9</f>
        <v>3077</v>
      </c>
      <c r="F31" s="45" t="s">
        <v>22</v>
      </c>
    </row>
    <row r="32" spans="2:6" x14ac:dyDescent="0.25">
      <c r="C32" s="1" t="s">
        <v>51</v>
      </c>
      <c r="D32" t="s">
        <v>79</v>
      </c>
      <c r="E32" s="4">
        <f>'15.'!D8</f>
        <v>180.06</v>
      </c>
      <c r="F32" s="45" t="s">
        <v>22</v>
      </c>
    </row>
    <row r="33" spans="2:6" x14ac:dyDescent="0.25">
      <c r="C33" s="1" t="s">
        <v>52</v>
      </c>
      <c r="D33" t="s">
        <v>101</v>
      </c>
      <c r="E33" s="4">
        <f>'16.'!D8</f>
        <v>1399.1</v>
      </c>
      <c r="F33" s="45" t="s">
        <v>22</v>
      </c>
    </row>
    <row r="34" spans="2:6" x14ac:dyDescent="0.25">
      <c r="C34" s="1" t="s">
        <v>53</v>
      </c>
      <c r="D34" t="s">
        <v>106</v>
      </c>
      <c r="E34" s="4">
        <f>'17.'!D13</f>
        <v>7820.8899999999994</v>
      </c>
      <c r="F34" s="45" t="s">
        <v>22</v>
      </c>
    </row>
    <row r="35" spans="2:6" x14ac:dyDescent="0.25">
      <c r="C35" s="1" t="s">
        <v>54</v>
      </c>
      <c r="D35" t="s">
        <v>49</v>
      </c>
      <c r="E35" s="4">
        <f>'18.'!D9</f>
        <v>361.53999999999996</v>
      </c>
      <c r="F35" s="18" t="s">
        <v>22</v>
      </c>
    </row>
    <row r="36" spans="2:6" x14ac:dyDescent="0.25">
      <c r="C36" s="1" t="s">
        <v>71</v>
      </c>
      <c r="D36" t="s">
        <v>50</v>
      </c>
      <c r="E36" s="4">
        <f>'19.'!D9</f>
        <v>2743.64</v>
      </c>
      <c r="F36" s="18" t="s">
        <v>22</v>
      </c>
    </row>
    <row r="37" spans="2:6" x14ac:dyDescent="0.25">
      <c r="B37" s="1" t="s">
        <v>47</v>
      </c>
      <c r="C37" s="1"/>
      <c r="E37" s="4"/>
      <c r="F37" s="4"/>
    </row>
    <row r="38" spans="2:6" x14ac:dyDescent="0.25">
      <c r="C38" s="1" t="s">
        <v>72</v>
      </c>
      <c r="D38" t="s">
        <v>62</v>
      </c>
      <c r="E38" s="4">
        <f>'20.'!D8</f>
        <v>366.47</v>
      </c>
      <c r="F38" s="18" t="s">
        <v>22</v>
      </c>
    </row>
    <row r="39" spans="2:6" x14ac:dyDescent="0.25">
      <c r="C39" s="1" t="s">
        <v>73</v>
      </c>
      <c r="D39" t="s">
        <v>21</v>
      </c>
      <c r="E39" s="4">
        <f>'21.'!D9</f>
        <v>35</v>
      </c>
      <c r="F39" s="18" t="s">
        <v>22</v>
      </c>
    </row>
    <row r="40" spans="2:6" x14ac:dyDescent="0.25">
      <c r="C40" s="1" t="s">
        <v>74</v>
      </c>
      <c r="D40" t="s">
        <v>83</v>
      </c>
      <c r="E40" s="4">
        <f>'22.'!D8</f>
        <v>-395.12</v>
      </c>
      <c r="F40" s="18" t="s">
        <v>22</v>
      </c>
    </row>
    <row r="41" spans="2:6" x14ac:dyDescent="0.25">
      <c r="C41" s="1" t="s">
        <v>127</v>
      </c>
      <c r="D41" t="s">
        <v>56</v>
      </c>
      <c r="E41" s="4">
        <f>'23.'!D9</f>
        <v>224.94</v>
      </c>
      <c r="F41" s="18" t="s">
        <v>22</v>
      </c>
    </row>
    <row r="42" spans="2:6" x14ac:dyDescent="0.25">
      <c r="C42" s="1" t="s">
        <v>128</v>
      </c>
      <c r="D42" t="s">
        <v>67</v>
      </c>
      <c r="E42" s="4">
        <f>'24.'!D8</f>
        <v>3012.38</v>
      </c>
      <c r="F42" s="18" t="s">
        <v>22</v>
      </c>
    </row>
    <row r="43" spans="2:6" x14ac:dyDescent="0.25">
      <c r="C43" s="1" t="s">
        <v>129</v>
      </c>
      <c r="D43" t="s">
        <v>68</v>
      </c>
      <c r="E43" s="4">
        <f>'25.'!D8</f>
        <v>5020.63</v>
      </c>
      <c r="F43" s="18" t="s">
        <v>22</v>
      </c>
    </row>
    <row r="44" spans="2:6" x14ac:dyDescent="0.25">
      <c r="C44" s="1"/>
      <c r="E44" s="4"/>
      <c r="F44" s="18"/>
    </row>
    <row r="45" spans="2:6" x14ac:dyDescent="0.25">
      <c r="D45" s="29" t="s">
        <v>40</v>
      </c>
      <c r="E45" s="28">
        <f>SUM(E7:E44)</f>
        <v>90830.07</v>
      </c>
      <c r="F45" s="4"/>
    </row>
    <row r="46" spans="2:6" x14ac:dyDescent="0.25">
      <c r="E46" s="4"/>
      <c r="F46" s="4"/>
    </row>
    <row r="47" spans="2:6" x14ac:dyDescent="0.25">
      <c r="D47" s="47"/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6" location="'19.'!A1" display="abertura"/>
    <hyperlink ref="F35" location="'18.'!A1" display="abertura"/>
    <hyperlink ref="F14" location="'6.'!A1" display="abertura"/>
    <hyperlink ref="F41" location="'23.'!A1" display="abertura"/>
    <hyperlink ref="F31" location="'14.'!A1" display="abertura"/>
    <hyperlink ref="F39" location="'21.'!A1" display="abertura"/>
    <hyperlink ref="F38" location="'20.'!A1" display="abertura"/>
    <hyperlink ref="F42" location="'24.'!A1" display="abertura"/>
    <hyperlink ref="F43" location="'25.'!A1" display="abertura"/>
    <hyperlink ref="F27" location="'10.'!A1" display="abertura"/>
    <hyperlink ref="F28" location="'11.'!A1" display="abertura"/>
    <hyperlink ref="F29" location="'12.'!A1" display="abertura"/>
    <hyperlink ref="F12" location="'5.'!A1" display="abertura"/>
    <hyperlink ref="F15:F21" location="'6.'!A1" display="abertura"/>
    <hyperlink ref="F30" location="'13.'!A1" display="abertura"/>
    <hyperlink ref="F32" location="'15.'!A1" display="abertura"/>
    <hyperlink ref="F40" location="'22.'!A1" display="abertura"/>
    <hyperlink ref="F33" location="'16.'!A1" display="abertura"/>
    <hyperlink ref="F34" location="'17.'!A1" display="abertura"/>
    <hyperlink ref="F26" location="'9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76</v>
      </c>
      <c r="C6" s="32" t="s">
        <v>55</v>
      </c>
      <c r="D6" s="33">
        <v>3137.9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76</v>
      </c>
      <c r="C6" s="23" t="s">
        <v>55</v>
      </c>
      <c r="D6" s="26">
        <v>679.88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4" t="s">
        <v>89</v>
      </c>
      <c r="C6" s="30" t="s">
        <v>63</v>
      </c>
      <c r="D6" s="27">
        <v>1700</v>
      </c>
      <c r="E6" s="22"/>
      <c r="F6" s="25" t="s">
        <v>41</v>
      </c>
    </row>
    <row r="7" spans="2:7" s="40" customFormat="1" ht="30" x14ac:dyDescent="0.25">
      <c r="B7" s="54" t="s">
        <v>89</v>
      </c>
      <c r="C7" s="39" t="s">
        <v>104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4" t="s">
        <v>89</v>
      </c>
      <c r="C6" s="41" t="s">
        <v>77</v>
      </c>
      <c r="D6" s="31">
        <v>337.07</v>
      </c>
      <c r="E6" s="41"/>
      <c r="F6" s="25" t="s">
        <v>41</v>
      </c>
    </row>
    <row r="7" spans="2:7" s="40" customFormat="1" x14ac:dyDescent="0.25">
      <c r="B7" s="54" t="s">
        <v>89</v>
      </c>
      <c r="C7" s="41" t="s">
        <v>64</v>
      </c>
      <c r="D7" s="31">
        <v>3559.22</v>
      </c>
      <c r="E7" s="41"/>
      <c r="F7" s="25" t="s">
        <v>41</v>
      </c>
    </row>
    <row r="8" spans="2:7" s="40" customFormat="1" x14ac:dyDescent="0.25">
      <c r="B8" s="54" t="s">
        <v>89</v>
      </c>
      <c r="C8" s="41" t="s">
        <v>105</v>
      </c>
      <c r="D8" s="31">
        <v>1700</v>
      </c>
      <c r="E8" s="22" t="s">
        <v>23</v>
      </c>
      <c r="F8" s="25" t="s">
        <v>41</v>
      </c>
    </row>
    <row r="9" spans="2:7" s="40" customFormat="1" x14ac:dyDescent="0.25">
      <c r="B9" s="42"/>
      <c r="D9" s="43"/>
    </row>
    <row r="10" spans="2:7" s="40" customFormat="1" x14ac:dyDescent="0.25">
      <c r="B10" s="42"/>
      <c r="C10" s="44" t="s">
        <v>39</v>
      </c>
      <c r="D10" s="43">
        <f>SUM(D6:D9)</f>
        <v>5596.29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81</v>
      </c>
      <c r="C6" s="23" t="s">
        <v>82</v>
      </c>
      <c r="D6" s="53">
        <v>2094</v>
      </c>
      <c r="E6" s="25"/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13" sqref="E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23" t="s">
        <v>42</v>
      </c>
      <c r="D6" s="53">
        <v>2363.5700000000002</v>
      </c>
      <c r="E6" s="23"/>
      <c r="F6" s="25" t="s">
        <v>41</v>
      </c>
    </row>
    <row r="7" spans="2:7" x14ac:dyDescent="0.25">
      <c r="B7" s="32" t="s">
        <v>89</v>
      </c>
      <c r="C7" s="23" t="s">
        <v>43</v>
      </c>
      <c r="D7" s="53">
        <v>2363.5700000000002</v>
      </c>
      <c r="E7" s="23"/>
      <c r="F7" s="25" t="s">
        <v>41</v>
      </c>
    </row>
    <row r="8" spans="2:7" x14ac:dyDescent="0.25">
      <c r="B8" s="32" t="s">
        <v>89</v>
      </c>
      <c r="C8" s="23" t="s">
        <v>44</v>
      </c>
      <c r="D8" s="26">
        <v>13347.14</v>
      </c>
      <c r="E8" s="23"/>
      <c r="F8" s="25" t="s">
        <v>41</v>
      </c>
    </row>
    <row r="9" spans="2:7" x14ac:dyDescent="0.25">
      <c r="B9" s="32" t="s">
        <v>89</v>
      </c>
      <c r="C9" s="23" t="s">
        <v>45</v>
      </c>
      <c r="D9" s="26">
        <v>6865.13</v>
      </c>
      <c r="E9" s="25"/>
      <c r="F9" s="25" t="s">
        <v>41</v>
      </c>
    </row>
    <row r="10" spans="2:7" x14ac:dyDescent="0.25">
      <c r="B10" s="32" t="s">
        <v>89</v>
      </c>
      <c r="C10" s="23" t="s">
        <v>65</v>
      </c>
      <c r="D10" s="53">
        <v>2363.5700000000002</v>
      </c>
      <c r="E10" s="25"/>
      <c r="F10" s="25" t="s">
        <v>41</v>
      </c>
    </row>
    <row r="11" spans="2:7" x14ac:dyDescent="0.25">
      <c r="B11" s="32" t="s">
        <v>89</v>
      </c>
      <c r="C11" s="23" t="s">
        <v>61</v>
      </c>
      <c r="D11" s="53">
        <v>2363.5700000000002</v>
      </c>
      <c r="E11" s="25"/>
      <c r="F11" s="25" t="s">
        <v>41</v>
      </c>
    </row>
    <row r="12" spans="2:7" x14ac:dyDescent="0.25">
      <c r="B12" s="32" t="s">
        <v>89</v>
      </c>
      <c r="C12" s="23" t="s">
        <v>58</v>
      </c>
      <c r="D12" s="26">
        <v>4317.0200000000004</v>
      </c>
      <c r="E12" s="25"/>
      <c r="F12" s="25" t="s">
        <v>41</v>
      </c>
    </row>
    <row r="13" spans="2:7" x14ac:dyDescent="0.25">
      <c r="B13" s="32" t="s">
        <v>89</v>
      </c>
      <c r="C13" s="23" t="s">
        <v>48</v>
      </c>
      <c r="D13" s="53">
        <v>2363.5700000000002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36347.14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89</v>
      </c>
      <c r="C6" s="49" t="s">
        <v>116</v>
      </c>
      <c r="D6" s="27">
        <v>1799.25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1799.25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89</v>
      </c>
      <c r="C6" s="30" t="s">
        <v>115</v>
      </c>
      <c r="D6" s="27">
        <v>7269.43</v>
      </c>
      <c r="E6" s="22" t="s">
        <v>23</v>
      </c>
      <c r="F6" s="22" t="s">
        <v>41</v>
      </c>
    </row>
    <row r="7" spans="2:7" x14ac:dyDescent="0.25">
      <c r="B7" s="50"/>
      <c r="C7" s="34"/>
      <c r="D7" s="51"/>
      <c r="E7" s="52"/>
      <c r="F7" s="52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7269.43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86</v>
      </c>
      <c r="C6" s="39" t="s">
        <v>87</v>
      </c>
      <c r="D6" s="27">
        <v>19.309999999999999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19.309999999999999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86</v>
      </c>
      <c r="C6" s="30" t="s">
        <v>88</v>
      </c>
      <c r="D6" s="27">
        <v>111.74</v>
      </c>
      <c r="E6" s="22"/>
      <c r="F6" s="22" t="s">
        <v>41</v>
      </c>
    </row>
    <row r="7" spans="2:7" ht="30" x14ac:dyDescent="0.25">
      <c r="B7" s="32" t="s">
        <v>108</v>
      </c>
      <c r="C7" s="30" t="s">
        <v>114</v>
      </c>
      <c r="D7" s="27">
        <v>76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187.74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91</v>
      </c>
      <c r="C6" s="38" t="s">
        <v>92</v>
      </c>
      <c r="D6" s="27">
        <v>3200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8"/>
      <c r="B6" s="54" t="s">
        <v>93</v>
      </c>
      <c r="C6" s="38" t="s">
        <v>94</v>
      </c>
      <c r="D6" s="27">
        <v>3030</v>
      </c>
      <c r="E6" s="22" t="s">
        <v>23</v>
      </c>
      <c r="F6" s="22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3030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8"/>
      <c r="B6" s="54" t="s">
        <v>98</v>
      </c>
      <c r="C6" s="38" t="s">
        <v>99</v>
      </c>
      <c r="D6" s="27">
        <v>222.6</v>
      </c>
      <c r="E6" s="22" t="s">
        <v>23</v>
      </c>
      <c r="F6" s="22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222.6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95</v>
      </c>
      <c r="C6" s="30" t="s">
        <v>96</v>
      </c>
      <c r="D6" s="31">
        <v>2760</v>
      </c>
      <c r="E6" s="22" t="s">
        <v>23</v>
      </c>
      <c r="F6" s="22" t="s">
        <v>41</v>
      </c>
    </row>
    <row r="7" spans="2:7" ht="30" x14ac:dyDescent="0.25">
      <c r="B7" s="32" t="s">
        <v>89</v>
      </c>
      <c r="C7" s="30" t="s">
        <v>97</v>
      </c>
      <c r="D7" s="31">
        <v>317</v>
      </c>
      <c r="E7" s="22" t="s">
        <v>23</v>
      </c>
      <c r="F7" s="22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3077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6" location="Razão!A1" display="retorna"/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4" t="s">
        <v>89</v>
      </c>
      <c r="C6" s="30" t="s">
        <v>100</v>
      </c>
      <c r="D6" s="31">
        <v>180.06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180.06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45" x14ac:dyDescent="0.25">
      <c r="B6" s="54" t="s">
        <v>102</v>
      </c>
      <c r="C6" s="30" t="s">
        <v>103</v>
      </c>
      <c r="D6" s="31">
        <v>1399.1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1399.1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9"/>
  <sheetViews>
    <sheetView showGridLines="0" workbookViewId="0">
      <selection activeCell="F11" sqref="F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93</v>
      </c>
      <c r="C6" s="39" t="s">
        <v>107</v>
      </c>
      <c r="D6" s="31">
        <v>6605</v>
      </c>
      <c r="E6" s="22"/>
      <c r="F6" s="22" t="s">
        <v>41</v>
      </c>
    </row>
    <row r="7" spans="2:7" ht="45" x14ac:dyDescent="0.25">
      <c r="B7" s="54" t="s">
        <v>108</v>
      </c>
      <c r="C7" s="39" t="s">
        <v>109</v>
      </c>
      <c r="D7" s="31">
        <v>28</v>
      </c>
      <c r="E7" s="22"/>
      <c r="F7" s="22" t="s">
        <v>41</v>
      </c>
    </row>
    <row r="8" spans="2:7" ht="30" x14ac:dyDescent="0.25">
      <c r="B8" s="54" t="s">
        <v>86</v>
      </c>
      <c r="C8" s="39" t="s">
        <v>110</v>
      </c>
      <c r="D8" s="31">
        <v>799.78</v>
      </c>
      <c r="E8" s="22"/>
      <c r="F8" s="22" t="s">
        <v>41</v>
      </c>
    </row>
    <row r="9" spans="2:7" ht="30" x14ac:dyDescent="0.25">
      <c r="B9" s="54" t="s">
        <v>86</v>
      </c>
      <c r="C9" s="39" t="s">
        <v>111</v>
      </c>
      <c r="D9" s="31">
        <v>59.9</v>
      </c>
      <c r="E9" s="22"/>
      <c r="F9" s="22" t="s">
        <v>41</v>
      </c>
    </row>
    <row r="10" spans="2:7" ht="30" x14ac:dyDescent="0.25">
      <c r="B10" s="54" t="s">
        <v>91</v>
      </c>
      <c r="C10" s="39" t="s">
        <v>112</v>
      </c>
      <c r="D10" s="31">
        <v>230</v>
      </c>
      <c r="E10" s="22"/>
      <c r="F10" s="22" t="s">
        <v>41</v>
      </c>
    </row>
    <row r="11" spans="2:7" ht="30" x14ac:dyDescent="0.25">
      <c r="B11" s="54" t="s">
        <v>91</v>
      </c>
      <c r="C11" s="39" t="s">
        <v>113</v>
      </c>
      <c r="D11" s="31">
        <v>98.21</v>
      </c>
      <c r="E11" s="22" t="s">
        <v>23</v>
      </c>
      <c r="F11" s="22" t="s">
        <v>41</v>
      </c>
    </row>
    <row r="12" spans="2:7" x14ac:dyDescent="0.25">
      <c r="B12" s="35"/>
      <c r="C12" s="34"/>
      <c r="D12" s="36"/>
      <c r="E12" s="37"/>
      <c r="F12" s="37"/>
    </row>
    <row r="13" spans="2:7" x14ac:dyDescent="0.25">
      <c r="B13" s="2"/>
      <c r="C13" s="24" t="s">
        <v>39</v>
      </c>
      <c r="D13" s="4">
        <f>SUM(D6:D12)</f>
        <v>7820.8899999999994</v>
      </c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11" location="Razão!A1" display="retorna"/>
    <hyperlink ref="F6" r:id="rId1"/>
    <hyperlink ref="F7:F11" r:id="rId2" display="docto."/>
    <hyperlink ref="F7" r:id="rId3"/>
    <hyperlink ref="F8" r:id="rId4"/>
    <hyperlink ref="F9" r:id="rId5"/>
    <hyperlink ref="F10" r:id="rId6"/>
    <hyperlink ref="F11" r:id="rId7"/>
  </hyperlinks>
  <pageMargins left="0.511811024" right="0.511811024" top="0.78740157499999996" bottom="0.78740157499999996" header="0.31496062000000002" footer="0.31496062000000002"/>
  <pageSetup paperSize="9" orientation="portrait" r:id="rId8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30" t="s">
        <v>90</v>
      </c>
      <c r="D6" s="31">
        <v>169.54</v>
      </c>
      <c r="E6" s="22"/>
      <c r="F6" s="25" t="s">
        <v>41</v>
      </c>
    </row>
    <row r="7" spans="2:7" x14ac:dyDescent="0.25">
      <c r="B7" s="32" t="s">
        <v>89</v>
      </c>
      <c r="C7" s="30" t="s">
        <v>90</v>
      </c>
      <c r="D7" s="31">
        <v>192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361.53999999999996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30" t="s">
        <v>90</v>
      </c>
      <c r="D6" s="31">
        <v>2374.69</v>
      </c>
      <c r="E6" s="22"/>
      <c r="F6" s="25" t="s">
        <v>41</v>
      </c>
    </row>
    <row r="7" spans="2:7" x14ac:dyDescent="0.25">
      <c r="B7" s="32" t="s">
        <v>89</v>
      </c>
      <c r="C7" s="30" t="s">
        <v>90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32" t="s">
        <v>89</v>
      </c>
      <c r="C6" s="30" t="s">
        <v>123</v>
      </c>
      <c r="D6" s="31">
        <v>366.47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366.47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117</v>
      </c>
      <c r="C6" s="30" t="s">
        <v>118</v>
      </c>
      <c r="D6" s="31">
        <v>32.5</v>
      </c>
      <c r="E6" s="22"/>
      <c r="F6" s="25" t="s">
        <v>41</v>
      </c>
    </row>
    <row r="7" spans="2:7" ht="15" customHeight="1" x14ac:dyDescent="0.25">
      <c r="B7" s="32" t="s">
        <v>119</v>
      </c>
      <c r="C7" s="30" t="s">
        <v>120</v>
      </c>
      <c r="D7" s="31">
        <v>2.5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84</v>
      </c>
      <c r="C6" s="30" t="s">
        <v>85</v>
      </c>
      <c r="D6" s="31">
        <v>-395.12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-395.12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89</v>
      </c>
      <c r="C6" s="30" t="s">
        <v>121</v>
      </c>
      <c r="D6" s="31">
        <v>39.549999999999997</v>
      </c>
      <c r="E6" s="22"/>
      <c r="F6" s="25" t="s">
        <v>41</v>
      </c>
    </row>
    <row r="7" spans="2:7" ht="15" customHeight="1" x14ac:dyDescent="0.25">
      <c r="B7" s="32" t="s">
        <v>89</v>
      </c>
      <c r="C7" s="30" t="s">
        <v>122</v>
      </c>
      <c r="D7" s="31">
        <v>185.39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224.94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89</v>
      </c>
      <c r="C6" s="30" t="s">
        <v>124</v>
      </c>
      <c r="D6" s="31">
        <v>3012.38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3012.38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01/05/2024 a 31/05/2024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89</v>
      </c>
      <c r="C6" s="30" t="s">
        <v>124</v>
      </c>
      <c r="D6" s="31">
        <v>5020.63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5020.63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2024-07-30T14:08:51Z</dcterms:modified>
</cp:coreProperties>
</file>