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90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  <sheet name="24." sheetId="152" r:id="rId25"/>
  </sheets>
  <definedNames>
    <definedName name="_xlnm.Print_Area" localSheetId="0">RAZÃO!$A$1:$G$45</definedName>
  </definedNames>
  <calcPr calcId="124519" iterateDelta="1E-4"/>
</workbook>
</file>

<file path=xl/calcChain.xml><?xml version="1.0" encoding="utf-8"?>
<calcChain xmlns="http://schemas.openxmlformats.org/spreadsheetml/2006/main">
  <c r="D11" i="148"/>
  <c r="E44" i="1"/>
  <c r="D9" i="152"/>
  <c r="B4"/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B4" i="147" l="1"/>
  <c r="D8" i="146" l="1"/>
  <c r="E38" i="1" s="1"/>
  <c r="B4" i="146"/>
  <c r="B4" i="144"/>
  <c r="D10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11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12" i="5" l="1"/>
  <c r="E10" i="1" s="1"/>
  <c r="E45" l="1"/>
</calcChain>
</file>

<file path=xl/sharedStrings.xml><?xml version="1.0" encoding="utf-8"?>
<sst xmlns="http://schemas.openxmlformats.org/spreadsheetml/2006/main" count="421" uniqueCount="131">
  <si>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</si>
  <si>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</si>
  <si>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</si>
  <si>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</si>
  <si>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</si>
  <si>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</si>
  <si>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</si>
  <si>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</si>
  <si>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</si>
  <si>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</si>
  <si>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</si>
  <si>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</si>
  <si>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</si>
  <si>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</si>
  <si>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</si>
  <si>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</si>
  <si>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</si>
  <si>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</si>
  <si>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</si>
  <si>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</si>
  <si>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</si>
  <si>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</si>
  <si>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</si>
  <si>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</si>
  <si>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</si>
  <si>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</si>
  <si>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</si>
  <si>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</si>
  <si>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</si>
  <si>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</si>
  <si>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</si>
  <si>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</si>
  <si>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</si>
  <si>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</si>
  <si>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</si>
  <si>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</si>
  <si>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</si>
  <si>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</si>
  <si>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</si>
  <si>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</si>
  <si>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</si>
  <si>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</si>
  <si>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</si>
  <si>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</si>
  <si>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</si>
  <si>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</si>
  <si>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</si>
  <si>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</si>
  <si>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</si>
  <si>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</si>
  <si>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</si>
  <si>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</si>
  <si>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</si>
  <si>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</si>
  <si>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</si>
  <si>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</si>
  <si>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</si>
  <si>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</si>
  <si>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</si>
  <si>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</si>
  <si>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</si>
  <si>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</si>
  <si>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</si>
  <si>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</si>
  <si>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</si>
  <si>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</si>
  <si>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</si>
  <si>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</si>
  <si>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</si>
  <si>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</si>
  <si>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</si>
  <si>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</si>
  <si>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</si>
  <si>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</si>
  <si>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Despesas de Cartório e Estacionamento</t>
  </si>
  <si>
    <t>24.</t>
  </si>
  <si>
    <t>Período : 01/09/2025 a 30/09/2025</t>
  </si>
  <si>
    <t>30/09/2025</t>
  </si>
  <si>
    <t>687 - VR. A SER PAGO REF. 09/2025 (COFINS)</t>
  </si>
  <si>
    <t>688 - VR. A SER PAGO REF. 09/2025 (PIS)</t>
  </si>
  <si>
    <t xml:space="preserve"> 641- VR. A SER PAGO REF. FERNANDA CILIA MARAFÃO BRUNETTI</t>
  </si>
  <si>
    <t>25/09/2025</t>
  </si>
  <si>
    <r>
      <t>675- NF. SERVIÇO</t>
    </r>
    <r>
      <rPr>
        <sz val="11"/>
        <rFont val="Calibri"/>
        <family val="2"/>
        <scheme val="minor"/>
      </rPr>
      <t xml:space="preserve">S 63 </t>
    </r>
    <r>
      <rPr>
        <sz val="11"/>
        <color theme="1"/>
        <rFont val="Calibri"/>
        <family val="2"/>
        <scheme val="minor"/>
      </rPr>
      <t>- INDIAMARA MOURA SIQUEIRA</t>
    </r>
  </si>
  <si>
    <t>632 - Honorarios Diretoria Danielle Cristina Real de Aquino</t>
  </si>
  <si>
    <t>633 - Honorarios Diretoria Gabriela da Vinha De Lorenzo Souza</t>
  </si>
  <si>
    <t>635- Honorarios Diretoria Leonora Arnoldi Martins Ferreira</t>
  </si>
  <si>
    <t>631- Honorarios Diretoria Carlos Eduardo Delbon</t>
  </si>
  <si>
    <t>634 - Honorários Conselho Fiscal Leandro Guidolim</t>
  </si>
  <si>
    <t xml:space="preserve"> 636- Honorários Conselho Fiscal Paula C. Cardoso Benedicto</t>
  </si>
  <si>
    <t>637- Honorários Conselho Fiscal Pedro Evangelista Monteiro Neto2439,98</t>
  </si>
  <si>
    <t>638- Honorários Conselho Fiscal Roberto Pereira</t>
  </si>
  <si>
    <t>639- Honorários Diretoria Vanessa Kein Botelho</t>
  </si>
  <si>
    <t>640 - Honorários Conselho Fiscal Victor Tadeu de Oliveira</t>
  </si>
  <si>
    <t>642- VR. A SER PAGO REF. 09/2025 INSS S/REMUNERAÇÃO AUTONOMOS</t>
  </si>
  <si>
    <t>643 - VR. A SER PAGO REF. 09/2025 REF. REMUNERAÇÃO DOS DIRETORES</t>
  </si>
  <si>
    <t>15/09/2025</t>
  </si>
  <si>
    <t>625 - REF. FATURA 1986209268-0 VIVO EMPRESAS</t>
  </si>
  <si>
    <t>16/09/2025</t>
  </si>
  <si>
    <t>626-PAGTOS REF.FATURAS 1788173531,1800946220,1812642478</t>
  </si>
  <si>
    <t>22/09/2025</t>
  </si>
  <si>
    <t xml:space="preserve">676-NF.SERVIÇOS 7410 TECHS INTERNET CORPORATIVA </t>
  </si>
  <si>
    <t>686- NF. SERVIÇOS 2440 - INOVACONT ASSESSORIA CONTABIL LTDA</t>
  </si>
  <si>
    <t>26/09/2025</t>
  </si>
  <si>
    <t>674-COMPRA CONF.N.FISCAL N.40326 NACONTATO TEM VAREJO LTDA</t>
  </si>
  <si>
    <t>685 -APROPRIAÇÃO PARCELA 08/12</t>
  </si>
  <si>
    <t>791 - Depreciação do período : 09/2025</t>
  </si>
  <si>
    <t>790 - Depreciação do período : 09/2025</t>
  </si>
  <si>
    <t>788- Depreciação do período : 09/2025</t>
  </si>
  <si>
    <t>789 - Depreciação do período : 09/2025</t>
  </si>
  <si>
    <t>01/09</t>
  </si>
  <si>
    <t>665 - PAGTO REF. TARIFA DE MANUTENÇÃO CONTA ATIVA</t>
  </si>
  <si>
    <t>15/09</t>
  </si>
  <si>
    <t>663 - PAGTO REF. TARIFA COBRANÇA</t>
  </si>
  <si>
    <t>696-IOF RETIDO S/APLICAÇÕES FINANCEIRAS</t>
  </si>
  <si>
    <t>697 - IRFF RETIDO S/APLICAÇÕES FINANCEIRAS</t>
  </si>
  <si>
    <t>699-IRRF RETIDO S/APLICAÇÕES FINANCEIRAS</t>
  </si>
  <si>
    <t>03/09/2025</t>
  </si>
  <si>
    <t>620-PAGTO REF.DARE-SP REF. PROCESSO ALTERAÇÃO DA DIRETORIA NA JUCESP</t>
  </si>
  <si>
    <t>05/09/2025</t>
  </si>
  <si>
    <t>679-PAGTO REF. TAXA DA JUNTA COMERCIAL REFERENTE ATA PROCESSO ALTERAÇÃO DO ESTATUTO</t>
  </si>
  <si>
    <t>08/09/2025</t>
  </si>
  <si>
    <t>657-PAGTO REF.RECONHECIMENTO DE FIRMA 3º TABELIÃO DE NOTAS E PROTESTOS DE ARARAQUARA E 2ª TABELIÃO DE NOTAS E PROTESTOS DE LETRAS E TÍTULOS</t>
  </si>
  <si>
    <t>17/09/2025</t>
  </si>
  <si>
    <t>623-PAGTO REF.RECONHECIMENTO DE FIRMA 3º TABELIÃO DE NOTAS E PROTESTOS DE ARARAQUARA</t>
  </si>
  <si>
    <t>680-VALOR PAG. EM DUPLICIDADE REFERENTE AO PARCELAMENTO VIVO.</t>
  </si>
  <si>
    <t>672-NF.SERVIÇOS 2487471 UNIMED DE ARARAQUARA COOP TRABALHO MÉDICO</t>
  </si>
  <si>
    <t>690-VR A SER PAGO REF.09/2025</t>
  </si>
  <si>
    <t>689-VR A SER PAGO REF.09/2025</t>
  </si>
  <si>
    <t>Debêntures</t>
  </si>
  <si>
    <t>629 - PAGTO REFERENTE AO MÊS JULHO/2025</t>
  </si>
  <si>
    <t xml:space="preserve">820-Valor a ser pago Ref. Juros das Debentures ao DAAE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</si>
</sst>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2" fillId="0" borderId="0" xfId="1" applyBorder="1" applyAlignment="1">
      <alignment vertical="center"/>
    </xf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925-687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925-688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925-641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transparencia.moradaturismoeventos.com.br/Arquivos/Transparencias/2/2/2025/PDF/0925-672.pdf" TargetMode="External"/><Relationship Id="rId1" Type="http://schemas.openxmlformats.org/officeDocument/2006/relationships/hyperlink" Target="https://transparencia.moradaturismoeventos.com.br/Arquivos/Transparencias/2/2/2025/PDF/0925-675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925-638.pdf" TargetMode="External"/><Relationship Id="rId3" Type="http://schemas.openxmlformats.org/officeDocument/2006/relationships/hyperlink" Target="https://transparencia.moradaturismoeventos.com.br/Arquivos/Transparencias/2/2/2025/PDF/0925-635.pdf" TargetMode="External"/><Relationship Id="rId7" Type="http://schemas.openxmlformats.org/officeDocument/2006/relationships/hyperlink" Target="https://transparencia.moradaturismoeventos.com.br/Arquivos/Transparencias/2/2/2025/PDF/0925-637.pdf" TargetMode="External"/><Relationship Id="rId2" Type="http://schemas.openxmlformats.org/officeDocument/2006/relationships/hyperlink" Target="https://transparencia.moradaturismoeventos.com.br/Arquivos/Transparencias/2/2/2025/PDF/0925-633.pdf" TargetMode="External"/><Relationship Id="rId1" Type="http://schemas.openxmlformats.org/officeDocument/2006/relationships/hyperlink" Target="https://transparencia.moradaturismoeventos.com.br/Arquivos/Transparencias/2/2/2025/PDF/0925-632.pdf" TargetMode="External"/><Relationship Id="rId6" Type="http://schemas.openxmlformats.org/officeDocument/2006/relationships/hyperlink" Target="https://transparencia.moradaturismoeventos.com.br/Arquivos/Transparencias/2/2/2025/PDF/0925-636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925-634.pdf" TargetMode="External"/><Relationship Id="rId10" Type="http://schemas.openxmlformats.org/officeDocument/2006/relationships/hyperlink" Target="https://transparencia.moradaturismoeventos.com.br/Arquivos/Transparencias/2/2/2025/PDF/0925-631.pdf" TargetMode="External"/><Relationship Id="rId4" Type="http://schemas.openxmlformats.org/officeDocument/2006/relationships/hyperlink" Target="https://transparencia.moradaturismoeventos.com.br/Arquivos/Transparencias/2/2/2025/PDF/0925-639.pdf" TargetMode="External"/><Relationship Id="rId9" Type="http://schemas.openxmlformats.org/officeDocument/2006/relationships/hyperlink" Target="https://transparencia.moradaturismoeventos.com.br/Arquivos/Transparencias/2/2/2025/PDF/0925-64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925-642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925-643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925-676.pdf" TargetMode="External"/><Relationship Id="rId2" Type="http://schemas.openxmlformats.org/officeDocument/2006/relationships/hyperlink" Target="https://transparencia.moradaturismoeventos.com.br/Arquivos/Transparencias/2/2/2025/PDF/0925-626.pdf" TargetMode="External"/><Relationship Id="rId1" Type="http://schemas.openxmlformats.org/officeDocument/2006/relationships/hyperlink" Target="https://transparencia.moradaturismoeventos.com.br/Arquivos/Transparencias/2/2/2025/PDF/0925-625.pdf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s://transparencia.moradaturismoeventos.com.br/Arquivos/Transparencias/2/2/2025/PDF/0925-680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925-686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transparencia.moradaturismoeventos.com.br/Arquivos/Transparencias/2/2/2025/PDF/0925-674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925-685.pdf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925-790.pdf" TargetMode="External"/><Relationship Id="rId1" Type="http://schemas.openxmlformats.org/officeDocument/2006/relationships/hyperlink" Target="https://transparencia.moradaturismoeventos.com.br/Arquivos/Transparencias/2/2/2025/PDF/0925-791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925-789.pdf" TargetMode="External"/><Relationship Id="rId1" Type="http://schemas.openxmlformats.org/officeDocument/2006/relationships/hyperlink" Target="https://transparencia.moradaturismoeventos.com.br/Arquivos/Transparencias/2/2/2025/PDF/0925-788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925-663.pdf" TargetMode="External"/><Relationship Id="rId1" Type="http://schemas.openxmlformats.org/officeDocument/2006/relationships/hyperlink" Target="https://transparencia.moradaturismoeventos.com.br/Arquivos/Transparencias/2/2/2025/PDF/0925-665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transparencia.moradaturismoeventos.com.br/Arquivos/Transparencias/2/2/2025/PDF/0925-696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transparencia.moradaturismoeventos.com.br/Arquivos/Transparencias/2/2/2025/PDF/0925-699.pdf" TargetMode="External"/><Relationship Id="rId1" Type="http://schemas.openxmlformats.org/officeDocument/2006/relationships/hyperlink" Target="https://transparencia.moradaturismoeventos.com.br/Arquivos/Transparencias/2/2/2025/PDF/0925-697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925-69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925-689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925-629.pdf" TargetMode="External"/><Relationship Id="rId2" Type="http://schemas.openxmlformats.org/officeDocument/2006/relationships/hyperlink" Target="https://transparencia.moradaturismoeventos.com.br/Arquivos/Transparencias/2/2/2025/PDF/0925-679.pdf" TargetMode="External"/><Relationship Id="rId1" Type="http://schemas.openxmlformats.org/officeDocument/2006/relationships/hyperlink" Target="https://transparencia.moradaturismoeventos.com.br/Arquivos/Transparencias/2/2/2025/PDF/0925-620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moradaturismoeventos.com.br/Arquivos/Transparencias/2/2/2025/PDF/0925-623.pdf" TargetMode="External"/><Relationship Id="rId1" Type="http://schemas.openxmlformats.org/officeDocument/2006/relationships/hyperlink" Target="https://transparencia.moradaturismoeventos.com.br/Arquivos/Transparencias/2/2/2025/PDF/0925-657.pdf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0925-8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1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 activeCell="I13" sqref="I13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76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1">
        <f>'1.'!D6</f>
        <v>2203.54</v>
      </c>
      <c r="F7" s="18" t="s">
        <v>19</v>
      </c>
    </row>
    <row r="8" spans="2:7">
      <c r="C8" s="1" t="s">
        <v>23</v>
      </c>
      <c r="D8" t="s">
        <v>3</v>
      </c>
      <c r="E8" s="91">
        <f>'2.'!D6</f>
        <v>477.43</v>
      </c>
      <c r="F8" s="18" t="s">
        <v>19</v>
      </c>
    </row>
    <row r="9" spans="2:7">
      <c r="B9" s="1" t="s">
        <v>9</v>
      </c>
      <c r="C9" s="1"/>
      <c r="E9" s="91"/>
      <c r="F9" s="4"/>
    </row>
    <row r="10" spans="2:7">
      <c r="C10" s="1" t="s">
        <v>24</v>
      </c>
      <c r="D10" t="s">
        <v>10</v>
      </c>
      <c r="E10" s="91">
        <f>'3.'!D12</f>
        <v>2000</v>
      </c>
      <c r="F10" s="18" t="s">
        <v>19</v>
      </c>
    </row>
    <row r="11" spans="2:7">
      <c r="C11" s="1" t="s">
        <v>25</v>
      </c>
      <c r="D11" t="s">
        <v>11</v>
      </c>
      <c r="E11" s="91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1">
        <f>'5.'!D10</f>
        <v>2565.79</v>
      </c>
      <c r="F12" s="18" t="s">
        <v>19</v>
      </c>
    </row>
    <row r="13" spans="2:7">
      <c r="B13" s="1" t="s">
        <v>12</v>
      </c>
      <c r="C13" s="1"/>
      <c r="E13" s="91"/>
      <c r="F13" s="4"/>
    </row>
    <row r="14" spans="2:7">
      <c r="C14" s="1" t="s">
        <v>27</v>
      </c>
      <c r="D14" t="s">
        <v>13</v>
      </c>
      <c r="E14" s="91">
        <f>'6.'!D6</f>
        <v>4456.58</v>
      </c>
      <c r="F14" s="18" t="s">
        <v>19</v>
      </c>
    </row>
    <row r="15" spans="2:7">
      <c r="C15" s="1" t="s">
        <v>27</v>
      </c>
      <c r="D15" t="s">
        <v>58</v>
      </c>
      <c r="E15" s="91">
        <f>'6.'!D7</f>
        <v>4456.58</v>
      </c>
      <c r="F15" s="18" t="s">
        <v>19</v>
      </c>
    </row>
    <row r="16" spans="2:7">
      <c r="C16" s="1" t="s">
        <v>27</v>
      </c>
      <c r="D16" s="9" t="s">
        <v>57</v>
      </c>
      <c r="E16" s="91">
        <f>'6.'!D8</f>
        <v>7087.07</v>
      </c>
      <c r="F16" s="18" t="s">
        <v>19</v>
      </c>
    </row>
    <row r="17" spans="2:6">
      <c r="C17" s="1" t="s">
        <v>27</v>
      </c>
      <c r="D17" s="85" t="s">
        <v>62</v>
      </c>
      <c r="E17" s="91">
        <f>'6.'!D11</f>
        <v>2439.98</v>
      </c>
      <c r="F17" s="18" t="s">
        <v>19</v>
      </c>
    </row>
    <row r="18" spans="2:6">
      <c r="C18" s="1" t="s">
        <v>27</v>
      </c>
      <c r="D18" s="9" t="s">
        <v>56</v>
      </c>
      <c r="E18" s="91">
        <f>'6.'!D9</f>
        <v>13778.63</v>
      </c>
      <c r="F18" s="18" t="s">
        <v>19</v>
      </c>
    </row>
    <row r="19" spans="2:6">
      <c r="C19" s="1" t="s">
        <v>27</v>
      </c>
      <c r="D19" s="85" t="s">
        <v>63</v>
      </c>
      <c r="E19" s="91">
        <f>'6.'!D12</f>
        <v>2439.98</v>
      </c>
      <c r="F19" s="18" t="s">
        <v>19</v>
      </c>
    </row>
    <row r="20" spans="2:6">
      <c r="C20" s="1" t="s">
        <v>27</v>
      </c>
      <c r="D20" s="85" t="s">
        <v>64</v>
      </c>
      <c r="E20" s="92">
        <f>'6.'!D13</f>
        <v>2439.98</v>
      </c>
      <c r="F20" s="18" t="s">
        <v>19</v>
      </c>
    </row>
    <row r="21" spans="2:6">
      <c r="C21" s="1" t="s">
        <v>27</v>
      </c>
      <c r="D21" s="85" t="s">
        <v>65</v>
      </c>
      <c r="E21" s="91">
        <f>'6.'!D14</f>
        <v>2439.98</v>
      </c>
      <c r="F21" s="18" t="s">
        <v>19</v>
      </c>
    </row>
    <row r="22" spans="2:6">
      <c r="C22" s="1" t="s">
        <v>27</v>
      </c>
      <c r="D22" s="85" t="s">
        <v>66</v>
      </c>
      <c r="E22" s="91">
        <f>'6.'!D10</f>
        <v>4456.58</v>
      </c>
      <c r="F22" s="18" t="s">
        <v>19</v>
      </c>
    </row>
    <row r="23" spans="2:6">
      <c r="C23" s="1" t="s">
        <v>27</v>
      </c>
      <c r="D23" s="85" t="s">
        <v>67</v>
      </c>
      <c r="E23" s="92">
        <f>'6.'!D15</f>
        <v>2439.98</v>
      </c>
      <c r="F23" s="18" t="s">
        <v>19</v>
      </c>
    </row>
    <row r="24" spans="2:6">
      <c r="B24" s="1" t="s">
        <v>14</v>
      </c>
      <c r="C24" s="1"/>
      <c r="E24" s="91"/>
      <c r="F24" s="4"/>
    </row>
    <row r="25" spans="2:6">
      <c r="C25" s="1" t="s">
        <v>28</v>
      </c>
      <c r="D25" t="s">
        <v>16</v>
      </c>
      <c r="E25" s="91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2">
        <f>'8.'!D9</f>
        <v>9287.06</v>
      </c>
      <c r="F26" s="18" t="s">
        <v>19</v>
      </c>
    </row>
    <row r="27" spans="2:6">
      <c r="B27" s="1" t="s">
        <v>17</v>
      </c>
      <c r="C27" s="1"/>
      <c r="E27" s="91"/>
      <c r="F27" s="4"/>
    </row>
    <row r="28" spans="2:6">
      <c r="B28" s="1"/>
      <c r="C28" s="1" t="s">
        <v>30</v>
      </c>
      <c r="D28" t="s">
        <v>48</v>
      </c>
      <c r="E28" s="91">
        <f>'9.'!D11</f>
        <v>1408.86</v>
      </c>
      <c r="F28" s="43" t="s">
        <v>19</v>
      </c>
    </row>
    <row r="29" spans="2:6">
      <c r="B29" s="1"/>
      <c r="C29" s="1" t="s">
        <v>31</v>
      </c>
      <c r="D29" t="s">
        <v>49</v>
      </c>
      <c r="E29" s="91">
        <f>'10.'!D9</f>
        <v>3200</v>
      </c>
      <c r="F29" s="43" t="s">
        <v>19</v>
      </c>
    </row>
    <row r="30" spans="2:6">
      <c r="C30" s="1" t="s">
        <v>32</v>
      </c>
      <c r="D30" t="s">
        <v>68</v>
      </c>
      <c r="E30" s="91">
        <f>'11.'!D8</f>
        <v>258</v>
      </c>
      <c r="F30" s="43" t="s">
        <v>19</v>
      </c>
    </row>
    <row r="31" spans="2:6">
      <c r="C31" s="1" t="s">
        <v>33</v>
      </c>
      <c r="D31" t="s">
        <v>53</v>
      </c>
      <c r="E31" s="91">
        <f>'12.'!D10</f>
        <v>164.91</v>
      </c>
      <c r="F31" s="43" t="s">
        <v>19</v>
      </c>
    </row>
    <row r="32" spans="2:6">
      <c r="C32" s="1" t="s">
        <v>34</v>
      </c>
      <c r="D32" t="s">
        <v>72</v>
      </c>
      <c r="E32" s="91">
        <f>'13.'!D10</f>
        <v>0</v>
      </c>
      <c r="F32" s="43" t="s">
        <v>19</v>
      </c>
    </row>
    <row r="33" spans="2:6">
      <c r="C33" s="1" t="s">
        <v>35</v>
      </c>
      <c r="D33" t="s">
        <v>40</v>
      </c>
      <c r="E33" s="91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1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1">
        <f>'16.'!D10</f>
        <v>0</v>
      </c>
      <c r="F35" s="18" t="s">
        <v>19</v>
      </c>
    </row>
    <row r="36" spans="2:6">
      <c r="B36" s="1" t="s">
        <v>39</v>
      </c>
      <c r="C36" s="1"/>
      <c r="E36" s="91"/>
      <c r="F36" s="4"/>
    </row>
    <row r="37" spans="2:6">
      <c r="C37" s="1" t="s">
        <v>44</v>
      </c>
      <c r="D37" t="s">
        <v>18</v>
      </c>
      <c r="E37" s="91">
        <f>'17.'!D10</f>
        <v>35</v>
      </c>
      <c r="F37" s="18" t="s">
        <v>19</v>
      </c>
    </row>
    <row r="38" spans="2:6">
      <c r="C38" s="1" t="s">
        <v>45</v>
      </c>
      <c r="D38" s="66" t="s">
        <v>55</v>
      </c>
      <c r="E38" s="91">
        <f>'18.'!D8</f>
        <v>30.29</v>
      </c>
      <c r="F38" s="18" t="s">
        <v>19</v>
      </c>
    </row>
    <row r="39" spans="2:6">
      <c r="C39" s="1" t="s">
        <v>51</v>
      </c>
      <c r="D39" t="s">
        <v>54</v>
      </c>
      <c r="E39" s="91">
        <v>1116.07</v>
      </c>
      <c r="F39" s="18" t="s">
        <v>19</v>
      </c>
    </row>
    <row r="40" spans="2:6">
      <c r="C40" s="1" t="s">
        <v>52</v>
      </c>
      <c r="D40" t="s">
        <v>46</v>
      </c>
      <c r="E40" s="91">
        <f>'20.'!D8</f>
        <v>2115.39</v>
      </c>
      <c r="F40" s="18" t="s">
        <v>19</v>
      </c>
    </row>
    <row r="41" spans="2:6">
      <c r="C41" s="1" t="s">
        <v>59</v>
      </c>
      <c r="D41" t="s">
        <v>47</v>
      </c>
      <c r="E41" s="91">
        <f>'21.'!D8</f>
        <v>5351.46</v>
      </c>
      <c r="F41" s="18" t="s">
        <v>19</v>
      </c>
    </row>
    <row r="42" spans="2:6">
      <c r="C42" s="1" t="s">
        <v>60</v>
      </c>
      <c r="D42" t="s">
        <v>61</v>
      </c>
      <c r="E42" s="91">
        <f>'22.'!D11</f>
        <v>798.46</v>
      </c>
      <c r="F42" s="18" t="s">
        <v>19</v>
      </c>
    </row>
    <row r="43" spans="2:6">
      <c r="C43" s="1" t="s">
        <v>69</v>
      </c>
      <c r="D43" t="s">
        <v>74</v>
      </c>
      <c r="E43" s="91">
        <f>'23.'!D12</f>
        <v>169.65</v>
      </c>
      <c r="F43" s="18" t="s">
        <v>19</v>
      </c>
    </row>
    <row r="44" spans="2:6">
      <c r="C44" s="1" t="s">
        <v>75</v>
      </c>
      <c r="D44" t="s">
        <v>128</v>
      </c>
      <c r="E44" s="91">
        <f>'24.'!D6</f>
        <v>337500</v>
      </c>
      <c r="F44" s="18" t="s">
        <v>19</v>
      </c>
    </row>
    <row r="45" spans="2:6">
      <c r="D45" s="28" t="s">
        <v>37</v>
      </c>
      <c r="E45" s="27">
        <f>SUM(E7:E44)</f>
        <v>418470.82</v>
      </c>
      <c r="F45" s="4"/>
    </row>
    <row r="46" spans="2:6">
      <c r="E46" s="4"/>
      <c r="F46" s="4"/>
    </row>
    <row r="47" spans="2:6">
      <c r="D47" s="44"/>
      <c r="E47" s="4"/>
      <c r="F47" s="4"/>
    </row>
    <row r="48" spans="2:6"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  <hyperlink ref="F44" location="'24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77</v>
      </c>
      <c r="C6" s="31" t="s">
        <v>78</v>
      </c>
      <c r="D6" s="32">
        <v>2203.54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77</v>
      </c>
      <c r="C6" s="31" t="s">
        <v>79</v>
      </c>
      <c r="D6" s="32">
        <v>477.43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4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77</v>
      </c>
      <c r="C6" s="38" t="s">
        <v>80</v>
      </c>
      <c r="D6" s="26">
        <v>2000</v>
      </c>
      <c r="E6" s="22" t="s">
        <v>20</v>
      </c>
      <c r="F6" s="68" t="s">
        <v>38</v>
      </c>
    </row>
    <row r="7" spans="2:7" s="39" customFormat="1">
      <c r="B7" s="49"/>
      <c r="C7" s="38"/>
      <c r="D7" s="26"/>
      <c r="E7" s="22" t="s">
        <v>20</v>
      </c>
      <c r="F7" t="s">
        <v>38</v>
      </c>
    </row>
    <row r="8" spans="2:7" s="39" customFormat="1">
      <c r="B8" s="49"/>
      <c r="C8" s="38"/>
      <c r="D8" s="26"/>
      <c r="E8" s="22" t="s">
        <v>20</v>
      </c>
      <c r="F8" t="s">
        <v>38</v>
      </c>
    </row>
    <row r="9" spans="2:7" s="39" customFormat="1">
      <c r="B9" s="101"/>
      <c r="C9" s="104"/>
      <c r="D9" s="103"/>
      <c r="E9" s="22" t="s">
        <v>20</v>
      </c>
      <c r="F9" t="s">
        <v>38</v>
      </c>
    </row>
    <row r="10" spans="2:7" s="39" customFormat="1">
      <c r="B10" s="101"/>
      <c r="C10" s="104"/>
      <c r="D10" s="103"/>
      <c r="E10" s="36"/>
      <c r="F10" s="105"/>
    </row>
    <row r="11" spans="2:7">
      <c r="B11" s="2"/>
      <c r="D11" s="4"/>
    </row>
    <row r="12" spans="2:7">
      <c r="B12" s="2"/>
      <c r="C12" s="24" t="s">
        <v>36</v>
      </c>
      <c r="D12" s="4">
        <f>SUM(D6:D11)</f>
        <v>2000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6" location="Razão!A1" display="retorna"/>
    <hyperlink ref="F6" r:id="rId1"/>
    <hyperlink ref="E7" location="Razão!A1" display="retorna"/>
    <hyperlink ref="E8" location="Razão!A1" display="retorna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/>
      <c r="C6" s="99"/>
      <c r="D6" s="30"/>
      <c r="E6" s="22"/>
      <c r="F6" t="s">
        <v>38</v>
      </c>
    </row>
    <row r="7" spans="2:7" s="39" customFormat="1">
      <c r="B7" s="49"/>
      <c r="C7" s="99"/>
      <c r="D7" s="30"/>
      <c r="E7" s="22"/>
      <c r="F7" t="s">
        <v>38</v>
      </c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73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81</v>
      </c>
      <c r="C6" s="23" t="s">
        <v>82</v>
      </c>
      <c r="D6" s="48">
        <v>2194</v>
      </c>
      <c r="E6" s="25"/>
      <c r="F6" s="43" t="s">
        <v>38</v>
      </c>
    </row>
    <row r="7" spans="2:7">
      <c r="B7" s="31" t="s">
        <v>122</v>
      </c>
      <c r="C7" s="23" t="s">
        <v>125</v>
      </c>
      <c r="D7" s="48">
        <v>371.79</v>
      </c>
      <c r="E7" s="25"/>
      <c r="F7" s="43" t="s">
        <v>38</v>
      </c>
    </row>
    <row r="8" spans="2:7">
      <c r="B8" s="31"/>
      <c r="C8" s="23"/>
      <c r="D8" s="48"/>
      <c r="E8" s="25"/>
      <c r="F8" s="67"/>
    </row>
    <row r="9" spans="2:7">
      <c r="B9" s="31"/>
      <c r="C9" s="23"/>
      <c r="D9" s="48"/>
      <c r="E9" s="25" t="s">
        <v>20</v>
      </c>
      <c r="F9" s="67"/>
    </row>
    <row r="10" spans="2:7">
      <c r="B10" s="2"/>
      <c r="C10" s="24" t="s">
        <v>36</v>
      </c>
      <c r="D10" s="4">
        <f>SUM(D6:D9)</f>
        <v>2565.79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3" t="str">
        <f>RAZÃO!B4</f>
        <v>Período : 01/09/2025 a 30/09/2025</v>
      </c>
      <c r="C4" s="74"/>
      <c r="D4" s="74"/>
      <c r="E4" s="9"/>
      <c r="F4" s="10"/>
      <c r="G4" s="9"/>
    </row>
    <row r="5" spans="1:7" ht="15.75" thickBot="1">
      <c r="B5" s="79" t="s">
        <v>5</v>
      </c>
      <c r="C5" s="80" t="s">
        <v>6</v>
      </c>
      <c r="D5" s="80" t="s">
        <v>7</v>
      </c>
      <c r="E5" s="81"/>
      <c r="F5" s="82"/>
    </row>
    <row r="6" spans="1:7">
      <c r="A6" s="9"/>
      <c r="B6" s="76" t="s">
        <v>77</v>
      </c>
      <c r="C6" s="77" t="s">
        <v>86</v>
      </c>
      <c r="D6" s="78">
        <v>4456.58</v>
      </c>
      <c r="E6" s="77"/>
      <c r="F6" s="43" t="s">
        <v>38</v>
      </c>
    </row>
    <row r="7" spans="1:7">
      <c r="A7" s="9"/>
      <c r="B7" s="31" t="s">
        <v>77</v>
      </c>
      <c r="C7" s="23" t="s">
        <v>83</v>
      </c>
      <c r="D7" s="83">
        <v>4456.58</v>
      </c>
      <c r="E7" s="23"/>
      <c r="F7" s="43" t="s">
        <v>38</v>
      </c>
    </row>
    <row r="8" spans="1:7">
      <c r="A8" s="9"/>
      <c r="B8" s="31" t="s">
        <v>77</v>
      </c>
      <c r="C8" s="23" t="s">
        <v>84</v>
      </c>
      <c r="D8" s="83">
        <v>7087.07</v>
      </c>
      <c r="E8" s="23"/>
      <c r="F8" s="43" t="s">
        <v>38</v>
      </c>
    </row>
    <row r="9" spans="1:7">
      <c r="A9" s="9"/>
      <c r="B9" s="31" t="s">
        <v>77</v>
      </c>
      <c r="C9" s="23" t="s">
        <v>85</v>
      </c>
      <c r="D9" s="84">
        <v>13778.63</v>
      </c>
      <c r="E9" s="25"/>
      <c r="F9" s="43" t="s">
        <v>38</v>
      </c>
    </row>
    <row r="10" spans="1:7">
      <c r="A10" s="9"/>
      <c r="B10" s="31" t="s">
        <v>77</v>
      </c>
      <c r="C10" s="23" t="s">
        <v>91</v>
      </c>
      <c r="D10" s="83">
        <v>4456.58</v>
      </c>
      <c r="E10" s="25"/>
      <c r="F10" s="43" t="s">
        <v>38</v>
      </c>
    </row>
    <row r="11" spans="1:7">
      <c r="A11" s="9"/>
      <c r="B11" s="31" t="s">
        <v>77</v>
      </c>
      <c r="C11" s="23" t="s">
        <v>87</v>
      </c>
      <c r="D11" s="83">
        <v>2439.98</v>
      </c>
      <c r="E11" s="25"/>
      <c r="F11" s="43" t="s">
        <v>38</v>
      </c>
    </row>
    <row r="12" spans="1:7">
      <c r="A12" s="9"/>
      <c r="B12" s="31" t="s">
        <v>77</v>
      </c>
      <c r="C12" s="23" t="s">
        <v>88</v>
      </c>
      <c r="D12" s="83">
        <v>2439.98</v>
      </c>
      <c r="E12" s="25"/>
      <c r="F12" s="43" t="s">
        <v>38</v>
      </c>
    </row>
    <row r="13" spans="1:7">
      <c r="A13" s="9"/>
      <c r="B13" s="31" t="s">
        <v>77</v>
      </c>
      <c r="C13" s="23" t="s">
        <v>89</v>
      </c>
      <c r="D13" s="83">
        <v>2439.98</v>
      </c>
      <c r="E13" s="25"/>
      <c r="F13" s="43" t="s">
        <v>38</v>
      </c>
    </row>
    <row r="14" spans="1:7">
      <c r="A14" s="9"/>
      <c r="B14" s="31" t="s">
        <v>77</v>
      </c>
      <c r="C14" s="23" t="s">
        <v>90</v>
      </c>
      <c r="D14" s="83">
        <v>2439.98</v>
      </c>
      <c r="E14" s="25"/>
      <c r="F14" s="43" t="s">
        <v>38</v>
      </c>
    </row>
    <row r="15" spans="1:7">
      <c r="A15" s="9"/>
      <c r="B15" s="31" t="s">
        <v>77</v>
      </c>
      <c r="C15" s="23" t="s">
        <v>92</v>
      </c>
      <c r="D15" s="84">
        <v>2439.98</v>
      </c>
      <c r="E15" s="25"/>
      <c r="F15" s="43" t="s">
        <v>38</v>
      </c>
    </row>
    <row r="16" spans="1:7">
      <c r="A16" s="9"/>
      <c r="B16" s="31"/>
      <c r="C16" s="23"/>
      <c r="D16" s="83"/>
      <c r="E16" s="25" t="s">
        <v>20</v>
      </c>
      <c r="F16" s="67"/>
    </row>
    <row r="17" spans="1:6">
      <c r="A17" s="9"/>
      <c r="B17" s="75"/>
      <c r="C17" s="9"/>
      <c r="D17" s="46"/>
      <c r="E17" s="9"/>
      <c r="F17" s="9"/>
    </row>
    <row r="18" spans="1:6">
      <c r="A18" s="9"/>
      <c r="B18" s="75"/>
      <c r="C18" s="87" t="s">
        <v>71</v>
      </c>
      <c r="D18" s="88">
        <f>SUM(D6:D17)</f>
        <v>46435.340000000018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6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77</v>
      </c>
      <c r="C6" s="95" t="s">
        <v>93</v>
      </c>
      <c r="D6" s="26">
        <v>400</v>
      </c>
      <c r="E6" s="22" t="s">
        <v>20</v>
      </c>
      <c r="F6" s="68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0" customFormat="1" ht="30">
      <c r="B6" s="89" t="s">
        <v>77</v>
      </c>
      <c r="C6" s="29" t="s">
        <v>94</v>
      </c>
      <c r="D6" s="93">
        <v>9287.06</v>
      </c>
      <c r="E6" s="25" t="s">
        <v>20</v>
      </c>
      <c r="F6" s="94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9287.06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64.28515625" customWidth="1"/>
    <col min="4" max="4" width="23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95</v>
      </c>
      <c r="C6" s="96" t="s">
        <v>96</v>
      </c>
      <c r="D6" s="26">
        <v>141.6</v>
      </c>
      <c r="E6" s="23"/>
      <c r="F6" s="67" t="s">
        <v>38</v>
      </c>
    </row>
    <row r="7" spans="2:7">
      <c r="B7" s="49" t="s">
        <v>97</v>
      </c>
      <c r="C7" s="96" t="s">
        <v>98</v>
      </c>
      <c r="D7" s="26">
        <v>530.42999999999995</v>
      </c>
      <c r="E7" s="23"/>
      <c r="F7" s="67" t="s">
        <v>38</v>
      </c>
    </row>
    <row r="8" spans="2:7">
      <c r="B8" s="49" t="s">
        <v>99</v>
      </c>
      <c r="C8" s="96" t="s">
        <v>100</v>
      </c>
      <c r="D8" s="26">
        <v>206.4</v>
      </c>
      <c r="E8" s="23"/>
      <c r="F8" s="67" t="s">
        <v>38</v>
      </c>
    </row>
    <row r="9" spans="2:7">
      <c r="B9" s="49" t="s">
        <v>81</v>
      </c>
      <c r="C9" s="96" t="s">
        <v>124</v>
      </c>
      <c r="D9" s="26">
        <v>530.42999999999995</v>
      </c>
      <c r="E9" s="23"/>
      <c r="F9" s="67" t="s">
        <v>38</v>
      </c>
    </row>
    <row r="10" spans="2:7">
      <c r="B10" s="49"/>
      <c r="C10" s="96"/>
      <c r="D10" s="26"/>
      <c r="E10" s="22" t="s">
        <v>20</v>
      </c>
      <c r="F10" t="s">
        <v>38</v>
      </c>
    </row>
    <row r="11" spans="2:7">
      <c r="B11" s="2"/>
      <c r="C11" s="24" t="s">
        <v>36</v>
      </c>
      <c r="D11" s="4">
        <f>SUM(D6:D10)</f>
        <v>1408.86</v>
      </c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10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4"/>
    </row>
    <row r="7" spans="2:7" ht="30">
      <c r="B7" s="49" t="s">
        <v>77</v>
      </c>
      <c r="C7" s="37" t="s">
        <v>101</v>
      </c>
      <c r="D7" s="26">
        <v>3200</v>
      </c>
      <c r="E7" s="22" t="s">
        <v>20</v>
      </c>
      <c r="F7" s="68" t="s">
        <v>38</v>
      </c>
    </row>
    <row r="8" spans="2:7">
      <c r="B8" s="101"/>
      <c r="C8" s="102"/>
      <c r="D8" s="103"/>
      <c r="E8" s="36"/>
      <c r="F8" t="s">
        <v>38</v>
      </c>
    </row>
    <row r="9" spans="2:7">
      <c r="B9" s="2"/>
      <c r="C9" s="24" t="s">
        <v>36</v>
      </c>
      <c r="D9" s="4">
        <v>3200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102</v>
      </c>
      <c r="C6" s="29" t="s">
        <v>103</v>
      </c>
      <c r="D6" s="30">
        <v>258</v>
      </c>
      <c r="E6" s="22"/>
      <c r="F6" s="43" t="s">
        <v>38</v>
      </c>
    </row>
    <row r="7" spans="2:7" ht="21" customHeight="1">
      <c r="B7" s="49"/>
      <c r="C7" s="29"/>
      <c r="D7" s="30"/>
      <c r="E7" s="22" t="s">
        <v>20</v>
      </c>
      <c r="F7" t="s">
        <v>38</v>
      </c>
    </row>
    <row r="8" spans="2:7">
      <c r="B8" s="2"/>
      <c r="C8" s="24" t="s">
        <v>36</v>
      </c>
      <c r="D8" s="4">
        <v>258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77</v>
      </c>
      <c r="C6" s="29" t="s">
        <v>104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77"/>
      <c r="F7" t="s">
        <v>38</v>
      </c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86"/>
      <c r="C6" s="29"/>
      <c r="D6" s="30"/>
      <c r="E6" s="22"/>
      <c r="F6" t="s">
        <v>38</v>
      </c>
    </row>
    <row r="7" spans="2:7">
      <c r="B7" s="100"/>
      <c r="C7" s="33"/>
      <c r="D7" s="35"/>
      <c r="E7" s="22"/>
      <c r="F7" t="s">
        <v>38</v>
      </c>
    </row>
    <row r="8" spans="2:7">
      <c r="B8" s="100"/>
      <c r="C8" s="33"/>
      <c r="D8" s="35"/>
      <c r="F8" t="s">
        <v>38</v>
      </c>
    </row>
    <row r="9" spans="2:7">
      <c r="B9" s="34"/>
      <c r="C9" s="33"/>
      <c r="D9" s="35"/>
      <c r="E9" s="22" t="s">
        <v>20</v>
      </c>
      <c r="F9" s="36"/>
    </row>
    <row r="10" spans="2:7">
      <c r="B10" s="2"/>
      <c r="C10" s="24" t="s">
        <v>36</v>
      </c>
      <c r="D10" s="4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77</v>
      </c>
      <c r="C6" s="29" t="s">
        <v>105</v>
      </c>
      <c r="D6" s="30">
        <v>17.93</v>
      </c>
      <c r="E6" s="22"/>
      <c r="F6" s="67" t="s">
        <v>38</v>
      </c>
    </row>
    <row r="7" spans="2:7">
      <c r="B7" s="31" t="s">
        <v>77</v>
      </c>
      <c r="C7" s="29" t="s">
        <v>106</v>
      </c>
      <c r="D7" s="30">
        <v>192</v>
      </c>
      <c r="E7" s="22"/>
      <c r="F7" s="67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77</v>
      </c>
      <c r="C6" s="29" t="s">
        <v>107</v>
      </c>
      <c r="D6" s="30">
        <v>2374.69</v>
      </c>
      <c r="E6" s="22"/>
      <c r="F6" s="67" t="s">
        <v>38</v>
      </c>
    </row>
    <row r="7" spans="2:7">
      <c r="B7" s="31" t="s">
        <v>77</v>
      </c>
      <c r="C7" s="29" t="s">
        <v>108</v>
      </c>
      <c r="D7" s="30">
        <v>368.95</v>
      </c>
      <c r="E7" s="22"/>
      <c r="F7" s="69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/>
      <c r="C6" s="29"/>
      <c r="D6" s="30"/>
      <c r="E6" s="22"/>
      <c r="F6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109</v>
      </c>
      <c r="C6" s="29" t="s">
        <v>110</v>
      </c>
      <c r="D6" s="30">
        <v>32.5</v>
      </c>
      <c r="E6" s="22"/>
      <c r="F6" s="43" t="s">
        <v>38</v>
      </c>
    </row>
    <row r="7" spans="2:7" ht="15" customHeight="1">
      <c r="B7" s="31" t="s">
        <v>111</v>
      </c>
      <c r="C7" s="29" t="s">
        <v>112</v>
      </c>
      <c r="D7" s="30">
        <v>2.5</v>
      </c>
      <c r="E7" s="22"/>
      <c r="F7" s="43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 t="s">
        <v>77</v>
      </c>
      <c r="C6" s="29" t="s">
        <v>113</v>
      </c>
      <c r="D6" s="30">
        <v>30.29</v>
      </c>
      <c r="E6" s="22"/>
      <c r="F6" s="43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30.29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77</v>
      </c>
      <c r="C6" s="29" t="s">
        <v>114</v>
      </c>
      <c r="D6" s="30">
        <v>921.8</v>
      </c>
      <c r="E6" s="22"/>
      <c r="F6" s="67" t="s">
        <v>38</v>
      </c>
    </row>
    <row r="7" spans="2:7" ht="15" customHeight="1">
      <c r="B7" s="31" t="s">
        <v>77</v>
      </c>
      <c r="C7" s="29" t="s">
        <v>115</v>
      </c>
      <c r="D7" s="30">
        <v>194.27</v>
      </c>
      <c r="E7" s="22"/>
      <c r="F7" s="67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v>1116.07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77</v>
      </c>
      <c r="C6" s="29" t="s">
        <v>126</v>
      </c>
      <c r="D6" s="30">
        <v>2115.39</v>
      </c>
      <c r="E6" s="22" t="s">
        <v>20</v>
      </c>
      <c r="F6" s="43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2115.39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77</v>
      </c>
      <c r="C6" s="29" t="s">
        <v>127</v>
      </c>
      <c r="D6" s="30">
        <v>5351.46</v>
      </c>
      <c r="E6" s="22"/>
      <c r="F6" s="43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5351.46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 customHeight="1">
      <c r="B6" s="60" t="s">
        <v>116</v>
      </c>
      <c r="C6" s="98" t="s">
        <v>117</v>
      </c>
      <c r="D6" s="61">
        <v>562.70000000000005</v>
      </c>
      <c r="E6" s="62"/>
      <c r="F6" s="43" t="s">
        <v>38</v>
      </c>
    </row>
    <row r="7" spans="2:7" s="39" customFormat="1" ht="30" customHeight="1">
      <c r="B7" s="49" t="s">
        <v>118</v>
      </c>
      <c r="C7" s="98" t="s">
        <v>119</v>
      </c>
      <c r="D7" s="30">
        <v>228.41</v>
      </c>
      <c r="E7" s="62"/>
      <c r="F7" s="43" t="s">
        <v>38</v>
      </c>
    </row>
    <row r="8" spans="2:7" s="39" customFormat="1" ht="30" customHeight="1">
      <c r="B8" s="49" t="s">
        <v>77</v>
      </c>
      <c r="C8" s="65" t="s">
        <v>129</v>
      </c>
      <c r="D8" s="30">
        <v>7.35</v>
      </c>
      <c r="E8" s="62"/>
      <c r="F8" s="43" t="s">
        <v>38</v>
      </c>
    </row>
    <row r="9" spans="2:7" s="39" customFormat="1" ht="19.5" customHeight="1">
      <c r="B9" s="49"/>
      <c r="C9" s="65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>
        <f>D6+D7+D8</f>
        <v>798.46</v>
      </c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45">
      <c r="B6" s="60" t="s">
        <v>120</v>
      </c>
      <c r="C6" s="98" t="s">
        <v>121</v>
      </c>
      <c r="D6" s="61">
        <v>129.9</v>
      </c>
      <c r="E6" s="62"/>
      <c r="F6" s="43" t="s">
        <v>38</v>
      </c>
    </row>
    <row r="7" spans="2:7" s="39" customFormat="1" ht="30">
      <c r="B7" s="49" t="s">
        <v>122</v>
      </c>
      <c r="C7" s="97" t="s">
        <v>123</v>
      </c>
      <c r="D7" s="30">
        <v>39.75</v>
      </c>
      <c r="E7" s="22"/>
      <c r="F7" s="43" t="s">
        <v>38</v>
      </c>
    </row>
    <row r="8" spans="2:7" s="39" customFormat="1">
      <c r="B8" s="49"/>
      <c r="C8" s="97"/>
      <c r="D8" s="30"/>
      <c r="E8" s="22"/>
      <c r="F8" t="s">
        <v>38</v>
      </c>
    </row>
    <row r="9" spans="2:7" s="39" customFormat="1">
      <c r="B9" s="49"/>
      <c r="C9" s="97"/>
      <c r="D9" s="30"/>
      <c r="E9" s="22"/>
      <c r="F9" t="s">
        <v>38</v>
      </c>
    </row>
    <row r="10" spans="2:7" s="39" customFormat="1">
      <c r="B10" s="49"/>
      <c r="C10" s="97"/>
      <c r="D10" s="30"/>
      <c r="E10" s="22"/>
      <c r="F10" t="s">
        <v>38</v>
      </c>
    </row>
    <row r="11" spans="2:7" s="39" customFormat="1">
      <c r="B11" s="70"/>
      <c r="C11" s="71"/>
      <c r="D11" s="26"/>
      <c r="E11" s="62" t="s">
        <v>20</v>
      </c>
      <c r="F11" s="72"/>
    </row>
    <row r="12" spans="2:7" s="39" customFormat="1">
      <c r="B12" s="40"/>
      <c r="C12" s="42" t="s">
        <v>36</v>
      </c>
      <c r="D12" s="41">
        <f>SUM(D6:D11)</f>
        <v>169.65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01/09/2025 a 30/09/2025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 t="s">
        <v>77</v>
      </c>
      <c r="C6" s="98" t="s">
        <v>130</v>
      </c>
      <c r="D6" s="61">
        <v>337500</v>
      </c>
      <c r="E6" s="62"/>
      <c r="F6" s="43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337500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25</vt:i4>
      </vt:variant>
      <vt:variant>
        <vt:lpstr>Intervalos nomeados</vt:lpstr>
      </vt:variant>
      <vt:variant>
        <vt:i4>1</vt:i4>
      </vt:variant>
    </vt:vector>
  </HeadingPairs>
  <TitlesOfParts>
    <vt:vector size="26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2025-12-22T13:46:20Z</dcterms:modified>
</cp:coreProperties>
</file>