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15600" windowHeight="11310" tabRatio="904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</sheets>
  <definedNames>
    <definedName name="_xlnm.Print_Area" localSheetId="0">RAZÃO!$A$1:$G$45</definedName>
  </definedNames>
  <calcPr calcId="125725" iterateDelta="1E-4"/>
</workbook>
</file>

<file path=xl/calcChain.xml><?xml version="1.0" encoding="utf-8"?>
<calcChain xmlns="http://schemas.openxmlformats.org/spreadsheetml/2006/main">
  <c r="D12" i="150"/>
  <c r="D10" i="151" l="1"/>
  <c r="E35" i="1" s="1"/>
  <c r="B4" i="151"/>
  <c r="E30" i="1"/>
  <c r="D10" i="24" l="1"/>
  <c r="E20" i="1"/>
  <c r="E18"/>
  <c r="E23"/>
  <c r="E22"/>
  <c r="E21"/>
  <c r="E19"/>
  <c r="E17"/>
  <c r="E16"/>
  <c r="E15"/>
  <c r="B4" i="2" l="1"/>
  <c r="E43" i="1" l="1"/>
  <c r="B4" i="150"/>
  <c r="E42" i="1"/>
  <c r="B4" i="148"/>
  <c r="B4" i="147" l="1"/>
  <c r="D8" i="146" l="1"/>
  <c r="E38" i="1" s="1"/>
  <c r="B4" i="146"/>
  <c r="B4" i="144"/>
  <c r="D10" i="141" l="1"/>
  <c r="E32" i="1" s="1"/>
  <c r="B4" i="141"/>
  <c r="D10" i="6" l="1"/>
  <c r="E14" i="1" l="1"/>
  <c r="E8"/>
  <c r="E7"/>
  <c r="D10" i="136"/>
  <c r="E31" i="1" s="1"/>
  <c r="B4" i="136"/>
  <c r="D8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8" i="103" l="1"/>
  <c r="E28" i="1" s="1"/>
  <c r="B4" i="103"/>
  <c r="E29" i="1" l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l="1"/>
  <c r="D12" i="5" l="1"/>
  <c r="E10" i="1" s="1"/>
  <c r="E45" l="1"/>
</calcChain>
</file>

<file path=xl/sharedStrings.xml><?xml version="1.0" encoding="utf-8"?>
<sst xmlns="http://schemas.openxmlformats.org/spreadsheetml/2006/main" count="406" uniqueCount="129">
  <si>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</si>
  <si>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</si>
  <si>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</si>
  <si>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</si>
  <si>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</si>
  <si>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</si>
  <si>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</si>
  <si>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</si>
  <si>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</si>
  <si>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</si>
  <si>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</si>
  <si>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</si>
  <si>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</si>
  <si>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</si>
  <si>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</si>
  <si>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</si>
  <si>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</si>
  <si>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</si>
  <si>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</si>
  <si>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</si>
  <si>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</si>
  <si>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</si>
  <si>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</si>
  <si>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</si>
  <si>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</si>
  <si>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</si>
  <si>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</si>
  <si>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</si>
  <si>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</si>
  <si>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</si>
  <si>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</si>
  <si>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</si>
  <si>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</si>
  <si>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</si>
  <si>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</si>
  <si>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</si>
  <si>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</si>
  <si>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</si>
  <si>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</si>
  <si>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</si>
  <si>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</si>
  <si>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</si>
  <si>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</si>
  <si>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</si>
  <si>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</si>
  <si>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</si>
  <si>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</si>
  <si>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</si>
  <si>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</si>
  <si>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</si>
  <si>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</si>
  <si>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</si>
  <si>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</si>
  <si>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</si>
  <si>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</si>
  <si>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</si>
  <si>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</si>
  <si>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</si>
  <si>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Danielle Cristina Real de Aquino</t>
  </si>
  <si>
    <t>21.</t>
  </si>
  <si>
    <t>22.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</si>
  <si>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</si>
  <si>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</si>
  <si>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</si>
  <si>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</si>
  <si>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</si>
  <si>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</si>
  <si>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</si>
  <si>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Despesas /Manutenção /Material de Escritório</t>
  </si>
  <si>
    <t>23.</t>
  </si>
  <si>
    <t>Publicações</t>
  </si>
  <si>
    <t xml:space="preserve">Total </t>
  </si>
  <si>
    <t>Despesas de Copa /Cozinha /Material de limp.</t>
  </si>
  <si>
    <t>Balancete de Despesas / Resumo de Competência</t>
  </si>
  <si>
    <t>10/04/2025</t>
  </si>
  <si>
    <t>252 - PAGTO REF. DARE-SP PROCESSO ALTERAÇÃO DA DIRETORIA JUCESP</t>
  </si>
  <si>
    <t>253 - PAGTO REF. DARE-SP PROCESSO ALTERAÇÃO DA DIRETORIA JUCESP</t>
  </si>
  <si>
    <t>254 - PAGTO REF. DARE-SP PROCESSO ALTERAÇÃO DA DIRETORIA JUCESP</t>
  </si>
  <si>
    <t>Despesas de Cartório e Estacionamento</t>
  </si>
  <si>
    <t>Período : 01/07/2025 a 31/07/2025</t>
  </si>
  <si>
    <t>31/07/2025</t>
  </si>
  <si>
    <t>523 - VR. A SER PAGO REF. 07/2025 (COFINS)</t>
  </si>
  <si>
    <t>522 - VR. A SER PAGO REF. 07/2025 (PIS)</t>
  </si>
  <si>
    <t>478 - VR. A SER PAGO REF. FERNANDA CILIA MARAFÃO BRUNETTI</t>
  </si>
  <si>
    <t>478-VR.A SER PAGO REF.INSS 07/2025 FERNANDA CILIA MARAFÃO BRUNETTI</t>
  </si>
  <si>
    <t>527-VR. A SER PAGO REF.MARCELO RODRIGUES</t>
  </si>
  <si>
    <t>527-VR. A SER PAGO REF INSS 07/2025 MARCELO RODRIGUES</t>
  </si>
  <si>
    <t>29/07/2025</t>
  </si>
  <si>
    <r>
      <t>526- NF. SERVIÇO</t>
    </r>
    <r>
      <rPr>
        <sz val="11"/>
        <rFont val="Calibri"/>
        <family val="2"/>
        <scheme val="minor"/>
      </rPr>
      <t xml:space="preserve">S 61 </t>
    </r>
    <r>
      <rPr>
        <sz val="11"/>
        <color theme="1"/>
        <rFont val="Calibri"/>
        <family val="2"/>
        <scheme val="minor"/>
      </rPr>
      <t>- INDIAMARA MOURA SIQUEIRA</t>
    </r>
  </si>
  <si>
    <t>479 - VR. A SER PAGO REF. 07/2025 INSS S/REMUNERAÇÃO AUTONOMOS</t>
  </si>
  <si>
    <t>490 - VR. A SER PAGO REF. 07/2025 REF. REMUNERAÇÃO DOS DIRETORES</t>
  </si>
  <si>
    <t>15/07/2025</t>
  </si>
  <si>
    <t>477 - REF. FATURA 1971823889-0 VIVO EMPRESAS</t>
  </si>
  <si>
    <t>25/07/2025</t>
  </si>
  <si>
    <t>520 - NF. SERVIÇOS 2381 - INOVACONT ASSESSORIA CONTABIL LTDA</t>
  </si>
  <si>
    <t>24/07/2025</t>
  </si>
  <si>
    <t>521-COMPRA CONF.N.FISCAL Nº79186 BAZAR SENSAÇÃO MAGAZINE E PAPELARIA</t>
  </si>
  <si>
    <t>518 -APROPRIAÇÃO PARCELA 06/12</t>
  </si>
  <si>
    <t>10/07/2025</t>
  </si>
  <si>
    <t>22/07/2025</t>
  </si>
  <si>
    <t>494-COMPRA CONF.N.FISCAL Nº 230 JVL TORREFAÇÃO DE CAFÉ</t>
  </si>
  <si>
    <t>537 - Depreciação do período : 07/2025</t>
  </si>
  <si>
    <t>536 - Depreciação do período : 07/2025</t>
  </si>
  <si>
    <t>534 - Depreciação do período : 07/2025</t>
  </si>
  <si>
    <t>535 - Depreciação do período : 07/2025</t>
  </si>
  <si>
    <t>01/07</t>
  </si>
  <si>
    <t>16/07</t>
  </si>
  <si>
    <t>493 - PAGTO REF. TARIFA DE MANUTENÇÃO CONTA ATIVA</t>
  </si>
  <si>
    <t>503 - PAGTO REF. TARIFA COBRANÇA</t>
  </si>
  <si>
    <t>528 - IRFF RETIDO S/APLICAÇÕES FINANCEIRAS</t>
  </si>
  <si>
    <t>531-IRRF RETIDO S/APLICAÇÕES FINANCEIRAS</t>
  </si>
  <si>
    <t>31/07</t>
  </si>
  <si>
    <t>525- VR. A SER PAGO REF. 07/2025</t>
  </si>
  <si>
    <t>524- VR. A SER PAGO REF. 07/2025</t>
  </si>
  <si>
    <t>04/07/2025</t>
  </si>
  <si>
    <t>474-PAGTO REF.RECONHECIMENTO DE FIRMA 3º TABELIÃO DE NOTAS E PROTESTOS DE ARARAQUARA</t>
  </si>
  <si>
    <t>512-COMPRA CONF.N.FISCAL Nº 38235 VA SUPRIMENTO</t>
  </si>
  <si>
    <t>480- Honorarios Diretoria Carlos Eduardo Delbon</t>
  </si>
  <si>
    <t>481 - Honorarios Diretoria Danielle Cristina Real de Aquino</t>
  </si>
  <si>
    <t>482 - Honorarios Diretoria Gabriela da Vinha De Lorenzo Souza</t>
  </si>
  <si>
    <t>484- Honorarios Diretoria Leonora Arnoldi Martins Ferreira</t>
  </si>
  <si>
    <t>488- Honorários Diretoria Vanessa Kein Botelho</t>
  </si>
  <si>
    <t>483 - Honorários Conselho Fiscal Leandro Guidolim</t>
  </si>
  <si>
    <t>485 - Honorários Conselho Fiscal Paula C. Cardoso Benedicto</t>
  </si>
  <si>
    <t>486- Honorários Conselho Fiscal Pedro Evangelista Monteiro Neto2439,98</t>
  </si>
  <si>
    <t>487 - Honorários Conselho Fiscal Roberto Pereira</t>
  </si>
  <si>
    <t>489 - Honorários Conselho Fiscal Victor Tadeu de Oliveira</t>
  </si>
  <si>
    <t>507-PAGTO MULTA E JUROS REF. PARCELA 06/06 HDI SEGUROS BRASIL S.A APÓLICE 01.062.425.001521</t>
  </si>
  <si>
    <t>508-COMPRA CONF.N.FISCAL Nº 249 JVL TORREFAÇÃO DE CAFÉ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</si>
</sst>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#,###,###,###,###,##0.00;\-#,###,###,###,###,##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3" xfId="0" applyFont="1" applyFill="1" applyBorder="1" applyAlignment="1">
      <alignment vertical="top" wrapText="1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3" borderId="10" xfId="0" applyFill="1" applyBorder="1" applyAlignment="1">
      <alignment vertical="top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 wrapText="1"/>
    </xf>
    <xf numFmtId="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2" fillId="0" borderId="0" xfId="1" applyBorder="1" applyAlignment="1">
      <alignment vertical="center"/>
    </xf>
  </cellXfs>
  <cellStyles count="3">
    <cellStyle name="Hyperlink" xfId="1" builtinId="8"/>
    <cellStyle name="Normal" xfId="0" builtinId="0"/>
    <cellStyle name="Separador de milhares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0725-523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0725-522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0725-478.pdf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transparencia.moradaturismoeventos.com.br/Arquivos/Transparencias/2/2/2025/PDF/0725-527.pdf" TargetMode="External"/><Relationship Id="rId1" Type="http://schemas.openxmlformats.org/officeDocument/2006/relationships/hyperlink" Target="https://transparencia.moradaturismoeventos.com.br/Arquivos/Transparencias/2/2/2025/PDF/0725-527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transparencia.moradaturismoeventos.com.br/Arquivos/Transparencias/2/2/2025/PDF/0725-526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0725-486.pdf" TargetMode="External"/><Relationship Id="rId3" Type="http://schemas.openxmlformats.org/officeDocument/2006/relationships/hyperlink" Target="https://transparencia.moradaturismoeventos.com.br/Arquivos/Transparencias/2/2/2025/PDF/0725-482.pdf" TargetMode="External"/><Relationship Id="rId7" Type="http://schemas.openxmlformats.org/officeDocument/2006/relationships/hyperlink" Target="https://transparencia.moradaturismoeventos.com.br/Arquivos/Transparencias/2/2/2025/PDF/0725-485.pdf" TargetMode="External"/><Relationship Id="rId2" Type="http://schemas.openxmlformats.org/officeDocument/2006/relationships/hyperlink" Target="https://transparencia.moradaturismoeventos.com.br/Arquivos/Transparencias/2/2/2025/PDF/0725-481.pdf" TargetMode="External"/><Relationship Id="rId1" Type="http://schemas.openxmlformats.org/officeDocument/2006/relationships/hyperlink" Target="https://transparencia.moradaturismoeventos.com.br/Arquivos/Transparencias/2/2/2025/PDF/0725-480.pdf" TargetMode="External"/><Relationship Id="rId6" Type="http://schemas.openxmlformats.org/officeDocument/2006/relationships/hyperlink" Target="https://transparencia.moradaturismoeventos.com.br/Arquivos/Transparencias/2/2/2025/PDF/0725-483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transparencia.moradaturismoeventos.com.br/Arquivos/Transparencias/2/2/2025/PDF/0725-488.pdf" TargetMode="External"/><Relationship Id="rId10" Type="http://schemas.openxmlformats.org/officeDocument/2006/relationships/hyperlink" Target="https://transparencia.moradaturismoeventos.com.br/Arquivos/Transparencias/2/2/2025/PDF/0725-489.pdf" TargetMode="External"/><Relationship Id="rId4" Type="http://schemas.openxmlformats.org/officeDocument/2006/relationships/hyperlink" Target="https://transparencia.moradaturismoeventos.com.br/Arquivos/Transparencias/2/2/2025/PDF/0725-484.pdf" TargetMode="External"/><Relationship Id="rId9" Type="http://schemas.openxmlformats.org/officeDocument/2006/relationships/hyperlink" Target="https://transparencia.moradaturismoeventos.com.br/Arquivos/Transparencias/2/2/2025/PDF/0725-487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0725-47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0725-490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transparencia.moradaturismoeventos.com.br/Arquivos/Transparencias/2/2/2025/PDF/0725-477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transparencia.moradaturismoeventos.com.br/Arquivos/Transparencias/2/2/2025/PDF/0725-520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s://transparencia.moradaturismoeventos.com.br/Arquivos/Transparencias/2/2/2025/PDF/0725-512.pdf" TargetMode="External"/><Relationship Id="rId1" Type="http://schemas.openxmlformats.org/officeDocument/2006/relationships/hyperlink" Target="https://transparencia.moradaturismoeventos.com.br/Arquivos/Transparencias/2/2/2025/PDF/0725-521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s://transparencia.moradaturismoeventos.com.br/Arquivos/Transparencias/2/2/2025/PDF/0725-507.pdf" TargetMode="External"/><Relationship Id="rId1" Type="http://schemas.openxmlformats.org/officeDocument/2006/relationships/hyperlink" Target="https://transparencia.moradaturismoeventos.com.br/Arquivos/Transparencias/2/2/2025/PDF/0725-518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s://transparencia.moradaturismoeventos.com.br/Arquivos/Transparencias/2/2/2025/PDF/0725-508.pdf" TargetMode="External"/><Relationship Id="rId1" Type="http://schemas.openxmlformats.org/officeDocument/2006/relationships/hyperlink" Target="https://transparencia.moradaturismoeventos.com.br/Arquivos/Transparencias/2/2/2025/PDF/0725-494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0725-536.pdf" TargetMode="External"/><Relationship Id="rId1" Type="http://schemas.openxmlformats.org/officeDocument/2006/relationships/hyperlink" Target="https://transparencia.moradaturismoeventos.com.br/Arquivos/Transparencias/2/2/2025/PDF/0725-537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0725-535.pdf" TargetMode="External"/><Relationship Id="rId1" Type="http://schemas.openxmlformats.org/officeDocument/2006/relationships/hyperlink" Target="https://transparencia.moradaturismoeventos.com.br/Arquivos/Transparencias/2/2/2025/PDF/0725-534.pdf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transparencia.moradaturismoeventos.com.br/Arquivos/Transparencias/2/2/2025/PDF/0725-503.pdf" TargetMode="External"/><Relationship Id="rId1" Type="http://schemas.openxmlformats.org/officeDocument/2006/relationships/hyperlink" Target="https://transparencia.moradaturismoeventos.com.br/Arquivos/Transparencias/2/2/2025/PDF/0725-493.pdf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s://transparencia.moradaturismoeventos.com.br/Arquivos/Transparencias/2/2/2025/PDF/0725-531.pdf" TargetMode="External"/><Relationship Id="rId1" Type="http://schemas.openxmlformats.org/officeDocument/2006/relationships/hyperlink" Target="https://transparencia.moradaturismoeventos.com.br/Arquivos/Transparencias/2/2/2025/PDF/0725-528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0725-525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0725-524.pdf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moradaturismoeventos.com.br/Arquivos/Transparencias/2/2/2025/PDF/0725-47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G61"/>
  <sheetViews>
    <sheetView showGridLines="0" tabSelected="1" zoomScale="130" zoomScaleNormal="130" workbookViewId="0">
      <pane ySplit="5" topLeftCell="A6" activePane="bottomLeft" state="frozen"/>
      <selection activeCell="C38" sqref="C38"/>
      <selection pane="bottomLeft"/>
    </sheetView>
  </sheetViews>
  <sheetFormatPr defaultRowHeight="1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6"/>
      <c r="G2" s="7"/>
    </row>
    <row r="3" spans="2:7">
      <c r="B3" s="8" t="s">
        <v>73</v>
      </c>
      <c r="C3" s="9"/>
      <c r="D3" s="9"/>
      <c r="E3" s="9"/>
      <c r="F3" s="9"/>
      <c r="G3" s="10"/>
    </row>
    <row r="4" spans="2:7" ht="15.75" thickBot="1">
      <c r="B4" s="16" t="s">
        <v>79</v>
      </c>
      <c r="C4" s="17"/>
      <c r="D4" s="17"/>
      <c r="E4" s="11"/>
      <c r="F4" s="11"/>
      <c r="G4" s="12"/>
    </row>
    <row r="5" spans="2:7" ht="15.75" thickBot="1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>
      <c r="B6" s="1" t="s">
        <v>4</v>
      </c>
      <c r="C6" s="1"/>
      <c r="E6" s="15"/>
      <c r="F6" s="15"/>
      <c r="G6" s="15"/>
    </row>
    <row r="7" spans="2:7">
      <c r="C7" s="1" t="s">
        <v>22</v>
      </c>
      <c r="D7" t="s">
        <v>2</v>
      </c>
      <c r="E7" s="92">
        <f>'1.'!D6</f>
        <v>2456.04</v>
      </c>
      <c r="F7" s="18" t="s">
        <v>19</v>
      </c>
    </row>
    <row r="8" spans="2:7">
      <c r="C8" s="1" t="s">
        <v>23</v>
      </c>
      <c r="D8" t="s">
        <v>3</v>
      </c>
      <c r="E8" s="92">
        <f>'2.'!D6</f>
        <v>532.14</v>
      </c>
      <c r="F8" s="18" t="s">
        <v>19</v>
      </c>
    </row>
    <row r="9" spans="2:7">
      <c r="B9" s="1" t="s">
        <v>9</v>
      </c>
      <c r="C9" s="1"/>
      <c r="E9" s="92"/>
      <c r="F9" s="4"/>
    </row>
    <row r="10" spans="2:7">
      <c r="C10" s="1" t="s">
        <v>24</v>
      </c>
      <c r="D10" t="s">
        <v>10</v>
      </c>
      <c r="E10" s="92">
        <f>'3.'!D12</f>
        <v>2000</v>
      </c>
      <c r="F10" s="18" t="s">
        <v>19</v>
      </c>
    </row>
    <row r="11" spans="2:7">
      <c r="C11" s="1" t="s">
        <v>25</v>
      </c>
      <c r="D11" t="s">
        <v>11</v>
      </c>
      <c r="E11" s="92">
        <f>'4.'!D10</f>
        <v>449.43</v>
      </c>
      <c r="F11" s="18" t="s">
        <v>19</v>
      </c>
    </row>
    <row r="12" spans="2:7">
      <c r="C12" s="1" t="s">
        <v>26</v>
      </c>
      <c r="D12" t="s">
        <v>50</v>
      </c>
      <c r="E12" s="92">
        <f>'5.'!D10</f>
        <v>2194</v>
      </c>
      <c r="F12" s="18" t="s">
        <v>19</v>
      </c>
    </row>
    <row r="13" spans="2:7">
      <c r="B13" s="1" t="s">
        <v>12</v>
      </c>
      <c r="C13" s="1"/>
      <c r="E13" s="92"/>
      <c r="F13" s="4"/>
    </row>
    <row r="14" spans="2:7">
      <c r="C14" s="1" t="s">
        <v>27</v>
      </c>
      <c r="D14" t="s">
        <v>13</v>
      </c>
      <c r="E14" s="92">
        <f>'6.'!D6</f>
        <v>4456.58</v>
      </c>
      <c r="F14" s="18" t="s">
        <v>19</v>
      </c>
    </row>
    <row r="15" spans="2:7">
      <c r="C15" s="1" t="s">
        <v>27</v>
      </c>
      <c r="D15" t="s">
        <v>58</v>
      </c>
      <c r="E15" s="92">
        <f>'6.'!D7</f>
        <v>4456.58</v>
      </c>
      <c r="F15" s="18" t="s">
        <v>19</v>
      </c>
    </row>
    <row r="16" spans="2:7">
      <c r="C16" s="1" t="s">
        <v>27</v>
      </c>
      <c r="D16" s="9" t="s">
        <v>57</v>
      </c>
      <c r="E16" s="92">
        <f>'6.'!D8</f>
        <v>7087.07</v>
      </c>
      <c r="F16" s="18" t="s">
        <v>19</v>
      </c>
    </row>
    <row r="17" spans="2:6">
      <c r="C17" s="1" t="s">
        <v>27</v>
      </c>
      <c r="D17" s="86" t="s">
        <v>62</v>
      </c>
      <c r="E17" s="92">
        <f>'6.'!D11</f>
        <v>2439.98</v>
      </c>
      <c r="F17" s="18" t="s">
        <v>19</v>
      </c>
    </row>
    <row r="18" spans="2:6">
      <c r="C18" s="1" t="s">
        <v>27</v>
      </c>
      <c r="D18" s="9" t="s">
        <v>56</v>
      </c>
      <c r="E18" s="92">
        <f>'6.'!D9</f>
        <v>13778.63</v>
      </c>
      <c r="F18" s="18" t="s">
        <v>19</v>
      </c>
    </row>
    <row r="19" spans="2:6">
      <c r="C19" s="1" t="s">
        <v>27</v>
      </c>
      <c r="D19" s="86" t="s">
        <v>63</v>
      </c>
      <c r="E19" s="92">
        <f>'6.'!D12</f>
        <v>2439.98</v>
      </c>
      <c r="F19" s="18" t="s">
        <v>19</v>
      </c>
    </row>
    <row r="20" spans="2:6">
      <c r="C20" s="1" t="s">
        <v>27</v>
      </c>
      <c r="D20" s="86" t="s">
        <v>64</v>
      </c>
      <c r="E20" s="93">
        <f>'6.'!D13</f>
        <v>2439.98</v>
      </c>
      <c r="F20" s="18" t="s">
        <v>19</v>
      </c>
    </row>
    <row r="21" spans="2:6">
      <c r="C21" s="1" t="s">
        <v>27</v>
      </c>
      <c r="D21" s="86" t="s">
        <v>65</v>
      </c>
      <c r="E21" s="92">
        <f>'6.'!D14</f>
        <v>2439.98</v>
      </c>
      <c r="F21" s="18" t="s">
        <v>19</v>
      </c>
    </row>
    <row r="22" spans="2:6">
      <c r="C22" s="1" t="s">
        <v>27</v>
      </c>
      <c r="D22" s="86" t="s">
        <v>66</v>
      </c>
      <c r="E22" s="92">
        <f>'6.'!D10</f>
        <v>4456.58</v>
      </c>
      <c r="F22" s="18" t="s">
        <v>19</v>
      </c>
    </row>
    <row r="23" spans="2:6">
      <c r="C23" s="1" t="s">
        <v>27</v>
      </c>
      <c r="D23" s="86" t="s">
        <v>67</v>
      </c>
      <c r="E23" s="93">
        <f>'6.'!D15</f>
        <v>2439.98</v>
      </c>
      <c r="F23" s="18" t="s">
        <v>19</v>
      </c>
    </row>
    <row r="24" spans="2:6">
      <c r="B24" s="1" t="s">
        <v>14</v>
      </c>
      <c r="C24" s="1"/>
      <c r="E24" s="92"/>
      <c r="F24" s="4"/>
    </row>
    <row r="25" spans="2:6">
      <c r="C25" s="1" t="s">
        <v>28</v>
      </c>
      <c r="D25" t="s">
        <v>16</v>
      </c>
      <c r="E25" s="92">
        <f>'7.'!D8</f>
        <v>489.89</v>
      </c>
      <c r="F25" s="18" t="s">
        <v>19</v>
      </c>
    </row>
    <row r="26" spans="2:6">
      <c r="C26" s="1" t="s">
        <v>29</v>
      </c>
      <c r="D26" t="s">
        <v>15</v>
      </c>
      <c r="E26" s="93">
        <f>'8.'!D9</f>
        <v>9287.06</v>
      </c>
      <c r="F26" s="18" t="s">
        <v>19</v>
      </c>
    </row>
    <row r="27" spans="2:6">
      <c r="B27" s="1" t="s">
        <v>17</v>
      </c>
      <c r="C27" s="1"/>
      <c r="E27" s="92"/>
      <c r="F27" s="4"/>
    </row>
    <row r="28" spans="2:6">
      <c r="B28" s="1"/>
      <c r="C28" s="1" t="s">
        <v>30</v>
      </c>
      <c r="D28" t="s">
        <v>48</v>
      </c>
      <c r="E28" s="92">
        <f>'9.'!D8</f>
        <v>141.6</v>
      </c>
      <c r="F28" s="43" t="s">
        <v>19</v>
      </c>
    </row>
    <row r="29" spans="2:6">
      <c r="B29" s="1"/>
      <c r="C29" s="1" t="s">
        <v>31</v>
      </c>
      <c r="D29" t="s">
        <v>49</v>
      </c>
      <c r="E29" s="92">
        <f>'10.'!D9</f>
        <v>3200</v>
      </c>
      <c r="F29" s="43" t="s">
        <v>19</v>
      </c>
    </row>
    <row r="30" spans="2:6">
      <c r="C30" s="1" t="s">
        <v>32</v>
      </c>
      <c r="D30" t="s">
        <v>68</v>
      </c>
      <c r="E30" s="92">
        <f>'11.'!D8</f>
        <v>459.23</v>
      </c>
      <c r="F30" s="43" t="s">
        <v>19</v>
      </c>
    </row>
    <row r="31" spans="2:6">
      <c r="C31" s="1" t="s">
        <v>33</v>
      </c>
      <c r="D31" t="s">
        <v>53</v>
      </c>
      <c r="E31" s="92">
        <f>'12.'!D10</f>
        <v>173.48</v>
      </c>
      <c r="F31" s="43" t="s">
        <v>19</v>
      </c>
    </row>
    <row r="32" spans="2:6">
      <c r="C32" s="1" t="s">
        <v>34</v>
      </c>
      <c r="D32" t="s">
        <v>72</v>
      </c>
      <c r="E32" s="92">
        <f>'13.'!D10</f>
        <v>1737.5</v>
      </c>
      <c r="F32" s="43" t="s">
        <v>19</v>
      </c>
    </row>
    <row r="33" spans="2:6">
      <c r="C33" s="1" t="s">
        <v>35</v>
      </c>
      <c r="D33" t="s">
        <v>40</v>
      </c>
      <c r="E33" s="92">
        <f>'14.'!D9</f>
        <v>209.93</v>
      </c>
      <c r="F33" s="18" t="s">
        <v>19</v>
      </c>
    </row>
    <row r="34" spans="2:6">
      <c r="C34" s="1" t="s">
        <v>42</v>
      </c>
      <c r="D34" t="s">
        <v>41</v>
      </c>
      <c r="E34" s="92">
        <f>'15.'!D9</f>
        <v>2743.64</v>
      </c>
      <c r="F34" s="18" t="s">
        <v>19</v>
      </c>
    </row>
    <row r="35" spans="2:6">
      <c r="C35" s="1" t="s">
        <v>43</v>
      </c>
      <c r="D35" t="s">
        <v>70</v>
      </c>
      <c r="E35" s="92">
        <f>'16.'!D10</f>
        <v>0</v>
      </c>
      <c r="F35" s="18" t="s">
        <v>19</v>
      </c>
    </row>
    <row r="36" spans="2:6">
      <c r="B36" s="1" t="s">
        <v>39</v>
      </c>
      <c r="C36" s="1"/>
      <c r="E36" s="92"/>
      <c r="F36" s="4"/>
    </row>
    <row r="37" spans="2:6">
      <c r="C37" s="1" t="s">
        <v>44</v>
      </c>
      <c r="D37" t="s">
        <v>18</v>
      </c>
      <c r="E37" s="92">
        <f>'17.'!D10</f>
        <v>35</v>
      </c>
      <c r="F37" s="18" t="s">
        <v>19</v>
      </c>
    </row>
    <row r="38" spans="2:6">
      <c r="C38" s="1" t="s">
        <v>45</v>
      </c>
      <c r="D38" s="67" t="s">
        <v>55</v>
      </c>
      <c r="E38" s="92">
        <f>'18.'!D8</f>
        <v>0</v>
      </c>
      <c r="F38" s="18" t="s">
        <v>19</v>
      </c>
    </row>
    <row r="39" spans="2:6">
      <c r="C39" s="1" t="s">
        <v>51</v>
      </c>
      <c r="D39" t="s">
        <v>54</v>
      </c>
      <c r="E39" s="92">
        <v>1067.55</v>
      </c>
      <c r="F39" s="18" t="s">
        <v>19</v>
      </c>
    </row>
    <row r="40" spans="2:6">
      <c r="C40" s="1" t="s">
        <v>52</v>
      </c>
      <c r="D40" t="s">
        <v>46</v>
      </c>
      <c r="E40" s="92">
        <f>'20.'!D8</f>
        <v>2357.8000000000002</v>
      </c>
      <c r="F40" s="18" t="s">
        <v>19</v>
      </c>
    </row>
    <row r="41" spans="2:6">
      <c r="C41" s="1" t="s">
        <v>59</v>
      </c>
      <c r="D41" t="s">
        <v>47</v>
      </c>
      <c r="E41" s="92">
        <f>'21.'!D8</f>
        <v>3929.66</v>
      </c>
      <c r="F41" s="18" t="s">
        <v>19</v>
      </c>
    </row>
    <row r="42" spans="2:6">
      <c r="C42" s="1" t="s">
        <v>60</v>
      </c>
      <c r="D42" t="s">
        <v>61</v>
      </c>
      <c r="E42" s="92">
        <f>'22.'!D11</f>
        <v>0</v>
      </c>
      <c r="F42" s="18" t="s">
        <v>19</v>
      </c>
    </row>
    <row r="43" spans="2:6">
      <c r="C43" s="1" t="s">
        <v>69</v>
      </c>
      <c r="D43" t="s">
        <v>78</v>
      </c>
      <c r="E43" s="92">
        <f>'23.'!D12</f>
        <v>390.26</v>
      </c>
      <c r="F43" s="18" t="s">
        <v>19</v>
      </c>
    </row>
    <row r="44" spans="2:6">
      <c r="C44" s="1"/>
      <c r="E44" s="4"/>
      <c r="F44" s="18"/>
    </row>
    <row r="45" spans="2:6">
      <c r="D45" s="28" t="s">
        <v>37</v>
      </c>
      <c r="E45" s="27">
        <f>SUM(E7:E44)</f>
        <v>80289.549999999988</v>
      </c>
      <c r="F45" s="4"/>
    </row>
    <row r="46" spans="2:6">
      <c r="E46" s="4"/>
      <c r="F46" s="4"/>
    </row>
    <row r="47" spans="2:6">
      <c r="D47" s="44"/>
      <c r="E47" s="4"/>
      <c r="F47" s="4"/>
    </row>
    <row r="48" spans="2:6">
      <c r="E48" s="4"/>
      <c r="F48" s="4"/>
    </row>
    <row r="49" spans="5:6">
      <c r="E49" s="4"/>
      <c r="F49" s="4"/>
    </row>
    <row r="50" spans="5:6">
      <c r="E50" s="4"/>
      <c r="F50" s="4"/>
    </row>
    <row r="51" spans="5:6">
      <c r="E51" s="4"/>
      <c r="F51" s="4"/>
    </row>
    <row r="52" spans="5:6">
      <c r="E52" s="4"/>
      <c r="F52" s="4"/>
    </row>
    <row r="53" spans="5:6">
      <c r="E53" s="4"/>
      <c r="F53" s="4"/>
    </row>
    <row r="54" spans="5:6">
      <c r="E54" s="4"/>
      <c r="F54" s="4"/>
    </row>
    <row r="55" spans="5:6">
      <c r="E55" s="4"/>
      <c r="F55" s="4"/>
    </row>
    <row r="56" spans="5:6">
      <c r="E56" s="4"/>
      <c r="F56" s="4"/>
    </row>
    <row r="57" spans="5:6">
      <c r="E57" s="4"/>
      <c r="F57" s="4"/>
    </row>
    <row r="58" spans="5:6">
      <c r="E58" s="4"/>
      <c r="F58" s="4"/>
    </row>
    <row r="59" spans="5:6">
      <c r="E59" s="4"/>
      <c r="F59" s="4"/>
    </row>
    <row r="60" spans="5:6">
      <c r="E60" s="4"/>
      <c r="F60" s="4"/>
    </row>
    <row r="61" spans="5:6">
      <c r="E61" s="4"/>
      <c r="F61" s="4"/>
    </row>
  </sheetData>
  <sheetProtection password="CAAD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80</v>
      </c>
      <c r="C6" s="31" t="s">
        <v>81</v>
      </c>
      <c r="D6" s="32">
        <v>2456.04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G81"/>
  <sheetViews>
    <sheetView showGridLines="0" zoomScale="145" zoomScaleNormal="145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73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80</v>
      </c>
      <c r="C6" s="31" t="s">
        <v>82</v>
      </c>
      <c r="D6" s="32">
        <v>532.14</v>
      </c>
      <c r="E6" s="25" t="s">
        <v>20</v>
      </c>
      <c r="F6" s="43" t="s">
        <v>38</v>
      </c>
    </row>
    <row r="7" spans="2:7">
      <c r="B7" s="2"/>
      <c r="D7" s="4"/>
    </row>
    <row r="8" spans="2:7">
      <c r="B8" s="2"/>
      <c r="D8" s="4"/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G84"/>
  <sheetViews>
    <sheetView showGridLines="0" zoomScale="145" zoomScaleNormal="145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s="39" customFormat="1" ht="30">
      <c r="B6" s="49" t="s">
        <v>80</v>
      </c>
      <c r="C6" s="38" t="s">
        <v>83</v>
      </c>
      <c r="D6" s="26">
        <v>1780</v>
      </c>
      <c r="E6" s="22" t="s">
        <v>20</v>
      </c>
      <c r="F6" s="69" t="s">
        <v>38</v>
      </c>
    </row>
    <row r="7" spans="2:7" s="39" customFormat="1" ht="30">
      <c r="B7" s="49" t="s">
        <v>80</v>
      </c>
      <c r="C7" s="38" t="s">
        <v>84</v>
      </c>
      <c r="D7" s="26">
        <v>220</v>
      </c>
      <c r="E7" s="22" t="s">
        <v>20</v>
      </c>
      <c r="F7" t="s">
        <v>38</v>
      </c>
    </row>
    <row r="8" spans="2:7" s="39" customFormat="1">
      <c r="B8" s="49"/>
      <c r="C8" s="38"/>
      <c r="D8" s="26"/>
      <c r="E8" s="22" t="s">
        <v>20</v>
      </c>
      <c r="F8" t="s">
        <v>38</v>
      </c>
    </row>
    <row r="9" spans="2:7" s="39" customFormat="1">
      <c r="B9" s="102"/>
      <c r="C9" s="105"/>
      <c r="D9" s="104"/>
      <c r="E9" s="22" t="s">
        <v>20</v>
      </c>
      <c r="F9" t="s">
        <v>38</v>
      </c>
    </row>
    <row r="10" spans="2:7" s="39" customFormat="1">
      <c r="B10" s="102"/>
      <c r="C10" s="105"/>
      <c r="D10" s="104"/>
      <c r="E10" s="36"/>
      <c r="F10" s="106"/>
    </row>
    <row r="11" spans="2:7">
      <c r="B11" s="2"/>
      <c r="D11" s="4"/>
    </row>
    <row r="12" spans="2:7">
      <c r="B12" s="2"/>
      <c r="C12" s="24" t="s">
        <v>36</v>
      </c>
      <c r="D12" s="4">
        <f>SUM(D6:D11)</f>
        <v>2000</v>
      </c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2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  <row r="84" spans="2:4">
      <c r="B84" s="3"/>
      <c r="D84" s="4"/>
    </row>
  </sheetData>
  <sheetProtection password="CAAD" sheet="1" objects="1" scenarios="1"/>
  <hyperlinks>
    <hyperlink ref="E6" location="Razão!A1" display="retorna"/>
    <hyperlink ref="F6" r:id="rId1"/>
    <hyperlink ref="E7" location="Razão!A1" display="retorna"/>
    <hyperlink ref="E8" location="Razão!A1" display="retorna"/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39" customFormat="1">
      <c r="B6" s="49" t="s">
        <v>80</v>
      </c>
      <c r="C6" s="100" t="s">
        <v>85</v>
      </c>
      <c r="D6" s="30">
        <v>400</v>
      </c>
      <c r="E6" s="22"/>
      <c r="F6" s="43" t="s">
        <v>38</v>
      </c>
    </row>
    <row r="7" spans="2:7" s="39" customFormat="1">
      <c r="B7" s="49" t="s">
        <v>80</v>
      </c>
      <c r="C7" s="100" t="s">
        <v>86</v>
      </c>
      <c r="D7" s="30">
        <v>49.43</v>
      </c>
      <c r="E7" s="22"/>
      <c r="F7" s="43" t="s">
        <v>38</v>
      </c>
    </row>
    <row r="8" spans="2:7" s="39" customFormat="1">
      <c r="B8" s="49"/>
      <c r="C8" s="50"/>
      <c r="D8" s="30"/>
      <c r="E8" s="52" t="s">
        <v>20</v>
      </c>
      <c r="F8" s="53"/>
    </row>
    <row r="9" spans="2:7" s="39" customFormat="1">
      <c r="B9" s="40"/>
      <c r="D9" s="41"/>
    </row>
    <row r="10" spans="2:7" s="39" customFormat="1">
      <c r="B10" s="40"/>
      <c r="C10" s="42" t="s">
        <v>36</v>
      </c>
      <c r="D10" s="41">
        <f>SUM(D6:D9)</f>
        <v>449.43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87</v>
      </c>
      <c r="C6" s="23" t="s">
        <v>88</v>
      </c>
      <c r="D6" s="48">
        <v>2194</v>
      </c>
      <c r="E6" s="25"/>
      <c r="F6" s="43" t="s">
        <v>38</v>
      </c>
    </row>
    <row r="7" spans="2:7">
      <c r="B7" s="31"/>
      <c r="C7" s="23"/>
      <c r="D7" s="48"/>
      <c r="E7" s="25"/>
      <c r="F7" s="68"/>
    </row>
    <row r="8" spans="2:7">
      <c r="B8" s="31"/>
      <c r="C8" s="23"/>
      <c r="D8" s="48"/>
      <c r="E8" s="25"/>
      <c r="F8" s="68"/>
    </row>
    <row r="9" spans="2:7">
      <c r="B9" s="31"/>
      <c r="C9" s="23"/>
      <c r="D9" s="48"/>
      <c r="E9" s="25" t="s">
        <v>20</v>
      </c>
      <c r="F9" s="68"/>
    </row>
    <row r="10" spans="2:7">
      <c r="B10" s="2"/>
      <c r="C10" s="24" t="s">
        <v>36</v>
      </c>
      <c r="D10" s="4">
        <f>SUM(D6:D9)</f>
        <v>2194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G83"/>
  <sheetViews>
    <sheetView zoomScale="140" zoomScaleNormal="140" workbookViewId="0">
      <selection activeCell="E16" sqref="E16"/>
    </sheetView>
  </sheetViews>
  <sheetFormatPr defaultRowHeight="15"/>
  <cols>
    <col min="1" max="1" width="2.5703125" customWidth="1"/>
    <col min="2" max="2" width="12.140625" customWidth="1"/>
    <col min="3" max="3" width="58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/>
    <row r="2" spans="1:7">
      <c r="B2" s="5" t="s">
        <v>0</v>
      </c>
      <c r="C2" s="21"/>
      <c r="D2" s="6"/>
      <c r="E2" s="6"/>
      <c r="F2" s="7"/>
      <c r="G2" s="9"/>
    </row>
    <row r="3" spans="1:7">
      <c r="B3" s="8" t="s">
        <v>1</v>
      </c>
      <c r="C3" s="9"/>
      <c r="D3" s="9"/>
      <c r="E3" s="9"/>
      <c r="F3" s="10"/>
      <c r="G3" s="9"/>
    </row>
    <row r="4" spans="1:7">
      <c r="B4" s="74" t="str">
        <f>RAZÃO!B4</f>
        <v>Período : 01/07/2025 a 31/07/2025</v>
      </c>
      <c r="C4" s="75"/>
      <c r="D4" s="75"/>
      <c r="E4" s="9"/>
      <c r="F4" s="10"/>
      <c r="G4" s="9"/>
    </row>
    <row r="5" spans="1:7" ht="15.75" thickBot="1">
      <c r="B5" s="80" t="s">
        <v>5</v>
      </c>
      <c r="C5" s="81" t="s">
        <v>6</v>
      </c>
      <c r="D5" s="81" t="s">
        <v>7</v>
      </c>
      <c r="E5" s="82"/>
      <c r="F5" s="83"/>
    </row>
    <row r="6" spans="1:7">
      <c r="A6" s="9"/>
      <c r="B6" s="77" t="s">
        <v>80</v>
      </c>
      <c r="C6" s="78" t="s">
        <v>117</v>
      </c>
      <c r="D6" s="79">
        <v>4456.58</v>
      </c>
      <c r="E6" s="78"/>
      <c r="F6" s="43" t="s">
        <v>38</v>
      </c>
    </row>
    <row r="7" spans="1:7">
      <c r="A7" s="9"/>
      <c r="B7" s="31" t="s">
        <v>80</v>
      </c>
      <c r="C7" s="23" t="s">
        <v>118</v>
      </c>
      <c r="D7" s="84">
        <v>4456.58</v>
      </c>
      <c r="E7" s="23"/>
      <c r="F7" s="43" t="s">
        <v>38</v>
      </c>
    </row>
    <row r="8" spans="1:7">
      <c r="A8" s="9"/>
      <c r="B8" s="31" t="s">
        <v>80</v>
      </c>
      <c r="C8" s="23" t="s">
        <v>119</v>
      </c>
      <c r="D8" s="84">
        <v>7087.07</v>
      </c>
      <c r="E8" s="23"/>
      <c r="F8" s="43" t="s">
        <v>38</v>
      </c>
    </row>
    <row r="9" spans="1:7">
      <c r="A9" s="9"/>
      <c r="B9" s="31" t="s">
        <v>80</v>
      </c>
      <c r="C9" s="23" t="s">
        <v>120</v>
      </c>
      <c r="D9" s="85">
        <v>13778.63</v>
      </c>
      <c r="E9" s="25"/>
      <c r="F9" s="43" t="s">
        <v>38</v>
      </c>
    </row>
    <row r="10" spans="1:7">
      <c r="A10" s="9"/>
      <c r="B10" s="31" t="s">
        <v>80</v>
      </c>
      <c r="C10" s="23" t="s">
        <v>121</v>
      </c>
      <c r="D10" s="84">
        <v>4456.58</v>
      </c>
      <c r="E10" s="25"/>
      <c r="F10" s="43" t="s">
        <v>38</v>
      </c>
    </row>
    <row r="11" spans="1:7">
      <c r="A11" s="9"/>
      <c r="B11" s="31" t="s">
        <v>80</v>
      </c>
      <c r="C11" s="23" t="s">
        <v>122</v>
      </c>
      <c r="D11" s="84">
        <v>2439.98</v>
      </c>
      <c r="E11" s="25"/>
      <c r="F11" s="43" t="s">
        <v>38</v>
      </c>
    </row>
    <row r="12" spans="1:7">
      <c r="A12" s="9"/>
      <c r="B12" s="31" t="s">
        <v>80</v>
      </c>
      <c r="C12" s="23" t="s">
        <v>123</v>
      </c>
      <c r="D12" s="84">
        <v>2439.98</v>
      </c>
      <c r="E12" s="25"/>
      <c r="F12" s="43" t="s">
        <v>38</v>
      </c>
    </row>
    <row r="13" spans="1:7">
      <c r="A13" s="9"/>
      <c r="B13" s="31" t="s">
        <v>80</v>
      </c>
      <c r="C13" s="23" t="s">
        <v>124</v>
      </c>
      <c r="D13" s="84">
        <v>2439.98</v>
      </c>
      <c r="E13" s="25"/>
      <c r="F13" s="43" t="s">
        <v>38</v>
      </c>
    </row>
    <row r="14" spans="1:7">
      <c r="A14" s="9"/>
      <c r="B14" s="31" t="s">
        <v>80</v>
      </c>
      <c r="C14" s="23" t="s">
        <v>125</v>
      </c>
      <c r="D14" s="84">
        <v>2439.98</v>
      </c>
      <c r="E14" s="25"/>
      <c r="F14" s="43" t="s">
        <v>38</v>
      </c>
    </row>
    <row r="15" spans="1:7">
      <c r="A15" s="9"/>
      <c r="B15" s="31" t="s">
        <v>80</v>
      </c>
      <c r="C15" s="23" t="s">
        <v>126</v>
      </c>
      <c r="D15" s="85">
        <v>2439.98</v>
      </c>
      <c r="E15" s="25"/>
      <c r="F15" s="43" t="s">
        <v>38</v>
      </c>
    </row>
    <row r="16" spans="1:7">
      <c r="A16" s="9"/>
      <c r="B16" s="31"/>
      <c r="C16" s="23"/>
      <c r="D16" s="84"/>
      <c r="E16" s="25" t="s">
        <v>20</v>
      </c>
      <c r="F16" s="68"/>
    </row>
    <row r="17" spans="1:6">
      <c r="A17" s="9"/>
      <c r="B17" s="76"/>
      <c r="C17" s="9"/>
      <c r="D17" s="46"/>
      <c r="E17" s="9"/>
      <c r="F17" s="9"/>
    </row>
    <row r="18" spans="1:6">
      <c r="A18" s="9"/>
      <c r="B18" s="76"/>
      <c r="C18" s="88" t="s">
        <v>71</v>
      </c>
      <c r="D18" s="89">
        <f>SUM(D6:D17)</f>
        <v>46435.340000000018</v>
      </c>
      <c r="E18" s="9"/>
      <c r="F18" s="9"/>
    </row>
    <row r="19" spans="1:6">
      <c r="B19" s="2"/>
      <c r="D19" s="4"/>
    </row>
    <row r="20" spans="1:6">
      <c r="B20" s="2"/>
      <c r="D20" s="4"/>
    </row>
    <row r="21" spans="1:6">
      <c r="B21" s="2"/>
      <c r="D21" s="4"/>
    </row>
    <row r="22" spans="1:6">
      <c r="B22" s="2"/>
      <c r="D22" s="4"/>
    </row>
    <row r="23" spans="1:6">
      <c r="B23" s="2"/>
      <c r="D23" s="4"/>
    </row>
    <row r="24" spans="1:6">
      <c r="B24" s="2"/>
      <c r="D24" s="4"/>
    </row>
    <row r="25" spans="1:6">
      <c r="B25" s="2"/>
      <c r="D25" s="4"/>
    </row>
    <row r="26" spans="1:6">
      <c r="B26" s="2"/>
      <c r="D26" s="4"/>
    </row>
    <row r="27" spans="1:6">
      <c r="B27" s="2"/>
      <c r="D27" s="4"/>
    </row>
    <row r="28" spans="1:6">
      <c r="B28" s="2"/>
      <c r="D28" s="4"/>
    </row>
    <row r="29" spans="1:6">
      <c r="B29" s="2"/>
      <c r="D29" s="4"/>
    </row>
    <row r="30" spans="1:6">
      <c r="B30" s="2"/>
      <c r="D30" s="4"/>
    </row>
    <row r="31" spans="1:6">
      <c r="B31" s="2"/>
      <c r="D31" s="4"/>
    </row>
    <row r="32" spans="1:6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2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  <row r="83" spans="2:4">
      <c r="B83" s="3"/>
      <c r="D83" s="4"/>
    </row>
  </sheetData>
  <sheetProtection password="CAAD" sheet="1" objects="1" scenarios="1"/>
  <phoneticPr fontId="4" type="noConversion"/>
  <hyperlinks>
    <hyperlink ref="E16" location="Razão!A1" display="retorna"/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5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8.xml><?xml version="1.0" encoding="utf-8"?>
<worksheet xmlns="http://schemas.openxmlformats.org/spreadsheetml/2006/main" xmlns:r="http://schemas.openxmlformats.org/officeDocument/2006/relationships">
  <dimension ref="B1:G80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49" t="s">
        <v>80</v>
      </c>
      <c r="C6" s="96" t="s">
        <v>89</v>
      </c>
      <c r="D6" s="26">
        <v>489.89</v>
      </c>
      <c r="E6" s="22" t="s">
        <v>20</v>
      </c>
      <c r="F6" s="69" t="s">
        <v>38</v>
      </c>
    </row>
    <row r="7" spans="2:7">
      <c r="B7" s="2"/>
      <c r="D7" s="4"/>
    </row>
    <row r="8" spans="2:7">
      <c r="B8" s="2"/>
      <c r="C8" s="24" t="s">
        <v>36</v>
      </c>
      <c r="D8" s="4">
        <f>SUM(D6:D7)</f>
        <v>489.89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G82"/>
  <sheetViews>
    <sheetView showGridLines="0" zoomScale="130" zoomScaleNormal="13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s="91" customFormat="1" ht="30">
      <c r="B6" s="90" t="s">
        <v>80</v>
      </c>
      <c r="C6" s="29" t="s">
        <v>90</v>
      </c>
      <c r="D6" s="94">
        <v>9287.06</v>
      </c>
      <c r="E6" s="25" t="s">
        <v>20</v>
      </c>
      <c r="F6" s="95" t="s">
        <v>38</v>
      </c>
    </row>
    <row r="7" spans="2:7">
      <c r="B7" s="45"/>
      <c r="C7" s="33"/>
      <c r="D7" s="46"/>
      <c r="E7" s="47"/>
      <c r="F7" s="47"/>
    </row>
    <row r="8" spans="2:7">
      <c r="B8" s="2"/>
      <c r="D8" s="4"/>
    </row>
    <row r="9" spans="2:7">
      <c r="B9" s="2"/>
      <c r="C9" s="24" t="s">
        <v>36</v>
      </c>
      <c r="D9" s="4">
        <f>SUM(D6:D8)</f>
        <v>9287.06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2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  <row r="82" spans="2:4">
      <c r="B82" s="3"/>
      <c r="D82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1:G81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9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49" t="s">
        <v>91</v>
      </c>
      <c r="C6" s="97" t="s">
        <v>92</v>
      </c>
      <c r="D6" s="26">
        <v>141.6</v>
      </c>
      <c r="E6" s="23"/>
      <c r="F6" s="68" t="s">
        <v>38</v>
      </c>
    </row>
    <row r="7" spans="2:7">
      <c r="B7" s="49"/>
      <c r="C7" s="97"/>
      <c r="D7" s="26"/>
      <c r="E7" s="22" t="s">
        <v>20</v>
      </c>
      <c r="F7" t="s">
        <v>38</v>
      </c>
    </row>
    <row r="8" spans="2:7">
      <c r="B8" s="2"/>
      <c r="C8" s="24" t="s">
        <v>36</v>
      </c>
      <c r="D8" s="4">
        <f>SUM(D6:D7)</f>
        <v>141.6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1:G81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>
      <c r="B6" s="14"/>
      <c r="C6" s="14"/>
      <c r="D6" s="14"/>
      <c r="E6" s="13"/>
      <c r="F6" s="65"/>
    </row>
    <row r="7" spans="2:7" ht="30">
      <c r="B7" s="49" t="s">
        <v>93</v>
      </c>
      <c r="C7" s="37" t="s">
        <v>94</v>
      </c>
      <c r="D7" s="26">
        <v>3200</v>
      </c>
      <c r="E7" s="22" t="s">
        <v>20</v>
      </c>
      <c r="F7" s="69" t="s">
        <v>38</v>
      </c>
    </row>
    <row r="8" spans="2:7">
      <c r="B8" s="102"/>
      <c r="C8" s="103"/>
      <c r="D8" s="104"/>
      <c r="E8" s="36"/>
      <c r="F8" t="s">
        <v>38</v>
      </c>
    </row>
    <row r="9" spans="2:7">
      <c r="B9" s="2"/>
      <c r="C9" s="24" t="s">
        <v>36</v>
      </c>
      <c r="D9" s="4">
        <v>3200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2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  <row r="81" spans="2:4">
      <c r="B81" s="3"/>
      <c r="D81" s="4"/>
    </row>
  </sheetData>
  <sheetProtection password="CAAD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.75" customHeight="1">
      <c r="B6" s="49" t="s">
        <v>95</v>
      </c>
      <c r="C6" s="29" t="s">
        <v>96</v>
      </c>
      <c r="D6" s="30">
        <v>254.33</v>
      </c>
      <c r="E6" s="22"/>
      <c r="F6" s="43" t="s">
        <v>38</v>
      </c>
    </row>
    <row r="7" spans="2:7" ht="21" customHeight="1">
      <c r="B7" s="49" t="s">
        <v>87</v>
      </c>
      <c r="C7" s="29" t="s">
        <v>116</v>
      </c>
      <c r="D7" s="30">
        <v>204.9</v>
      </c>
      <c r="E7" s="22" t="s">
        <v>20</v>
      </c>
      <c r="F7" s="43" t="s">
        <v>38</v>
      </c>
    </row>
    <row r="8" spans="2:7">
      <c r="B8" s="2"/>
      <c r="C8" s="24" t="s">
        <v>36</v>
      </c>
      <c r="D8" s="4">
        <v>459.23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54"/>
      <c r="F5" s="54"/>
    </row>
    <row r="6" spans="2:7">
      <c r="B6" s="49" t="s">
        <v>80</v>
      </c>
      <c r="C6" s="29" t="s">
        <v>97</v>
      </c>
      <c r="D6" s="30">
        <v>164.91</v>
      </c>
      <c r="E6" s="23"/>
      <c r="F6" s="43" t="s">
        <v>38</v>
      </c>
    </row>
    <row r="7" spans="2:7" ht="30">
      <c r="B7" s="49" t="s">
        <v>99</v>
      </c>
      <c r="C7" s="29" t="s">
        <v>127</v>
      </c>
      <c r="D7" s="30">
        <v>8.57</v>
      </c>
      <c r="E7" s="78"/>
      <c r="F7" s="43" t="s">
        <v>38</v>
      </c>
    </row>
    <row r="8" spans="2:7">
      <c r="B8" s="49"/>
      <c r="C8" s="29"/>
      <c r="D8" s="30"/>
      <c r="E8" s="22" t="s">
        <v>20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f>SUM(D6:D9)</f>
        <v>173.48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F6" r:id="rId1"/>
    <hyperlink ref="E8" location="Razão!A1" display="retorna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30">
      <c r="B6" s="87" t="s">
        <v>98</v>
      </c>
      <c r="C6" s="29" t="s">
        <v>100</v>
      </c>
      <c r="D6" s="30">
        <v>802.5</v>
      </c>
      <c r="E6" s="22"/>
      <c r="F6" s="43" t="s">
        <v>38</v>
      </c>
    </row>
    <row r="7" spans="2:7" ht="30">
      <c r="B7" s="101" t="s">
        <v>99</v>
      </c>
      <c r="C7" s="33" t="s">
        <v>128</v>
      </c>
      <c r="D7" s="35">
        <v>935</v>
      </c>
      <c r="E7" s="22"/>
      <c r="F7" s="43" t="s">
        <v>38</v>
      </c>
    </row>
    <row r="8" spans="2:7">
      <c r="B8" s="101"/>
      <c r="C8" s="33"/>
      <c r="D8" s="35"/>
      <c r="F8" t="s">
        <v>38</v>
      </c>
    </row>
    <row r="9" spans="2:7">
      <c r="B9" s="34"/>
      <c r="C9" s="33"/>
      <c r="D9" s="35"/>
      <c r="E9" s="22" t="s">
        <v>20</v>
      </c>
      <c r="F9" s="36"/>
    </row>
    <row r="10" spans="2:7">
      <c r="B10" s="2"/>
      <c r="C10" s="24" t="s">
        <v>36</v>
      </c>
      <c r="D10" s="4">
        <f>SUM(D6:D9)</f>
        <v>1737.5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9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B1:G75"/>
  <sheetViews>
    <sheetView showGridLines="0" zoomScale="145" zoomScaleNormal="145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>
      <c r="B6" s="31" t="s">
        <v>80</v>
      </c>
      <c r="C6" s="29" t="s">
        <v>101</v>
      </c>
      <c r="D6" s="30">
        <v>17.93</v>
      </c>
      <c r="E6" s="22"/>
      <c r="F6" s="68" t="s">
        <v>38</v>
      </c>
    </row>
    <row r="7" spans="2:7">
      <c r="B7" s="31" t="s">
        <v>80</v>
      </c>
      <c r="C7" s="29" t="s">
        <v>102</v>
      </c>
      <c r="D7" s="30">
        <v>192</v>
      </c>
      <c r="E7" s="22"/>
      <c r="F7" s="68" t="s">
        <v>38</v>
      </c>
    </row>
    <row r="8" spans="2:7">
      <c r="B8" s="34"/>
      <c r="C8" s="33"/>
      <c r="D8" s="35"/>
      <c r="E8" s="36" t="s">
        <v>20</v>
      </c>
      <c r="F8" s="36"/>
    </row>
    <row r="9" spans="2:7">
      <c r="B9" s="2"/>
      <c r="C9" s="24" t="s">
        <v>36</v>
      </c>
      <c r="D9" s="4">
        <f>SUM(D6:D8)</f>
        <v>209.93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B1:G75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>
      <c r="B6" s="31" t="s">
        <v>80</v>
      </c>
      <c r="C6" s="29" t="s">
        <v>103</v>
      </c>
      <c r="D6" s="30">
        <v>2374.69</v>
      </c>
      <c r="E6" s="22"/>
      <c r="F6" s="68" t="s">
        <v>38</v>
      </c>
    </row>
    <row r="7" spans="2:7">
      <c r="B7" s="31" t="s">
        <v>80</v>
      </c>
      <c r="C7" s="29" t="s">
        <v>104</v>
      </c>
      <c r="D7" s="30">
        <v>368.95</v>
      </c>
      <c r="E7" s="22"/>
      <c r="F7" s="70" t="s">
        <v>38</v>
      </c>
    </row>
    <row r="8" spans="2:7">
      <c r="B8" s="34"/>
      <c r="C8" s="33"/>
      <c r="D8" s="35"/>
      <c r="E8" s="22" t="s">
        <v>20</v>
      </c>
      <c r="F8" s="36"/>
    </row>
    <row r="9" spans="2:7">
      <c r="B9" s="2"/>
      <c r="C9" s="24" t="s">
        <v>36</v>
      </c>
      <c r="D9" s="4">
        <f>SUM(D6:D8)</f>
        <v>2743.64</v>
      </c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</sheetData>
  <sheetProtection password="CAA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/>
      <c r="C6" s="29"/>
      <c r="D6" s="30"/>
      <c r="E6" s="22"/>
      <c r="F6" t="s">
        <v>38</v>
      </c>
    </row>
    <row r="7" spans="2:7" ht="15" customHeight="1">
      <c r="B7" s="31"/>
      <c r="C7" s="29"/>
      <c r="D7" s="30"/>
      <c r="E7" s="22"/>
      <c r="F7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0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105</v>
      </c>
      <c r="C6" s="29" t="s">
        <v>107</v>
      </c>
      <c r="D6" s="30">
        <v>32.5</v>
      </c>
      <c r="E6" s="22"/>
      <c r="F6" s="43" t="s">
        <v>38</v>
      </c>
    </row>
    <row r="7" spans="2:7" ht="15" customHeight="1">
      <c r="B7" s="31" t="s">
        <v>106</v>
      </c>
      <c r="C7" s="29" t="s">
        <v>108</v>
      </c>
      <c r="D7" s="30">
        <v>2.5</v>
      </c>
      <c r="E7" s="22"/>
      <c r="F7" s="43" t="s">
        <v>38</v>
      </c>
    </row>
    <row r="8" spans="2:7">
      <c r="B8" s="31"/>
      <c r="C8" s="29"/>
      <c r="D8" s="30">
        <v>0</v>
      </c>
      <c r="E8" s="22" t="s">
        <v>20</v>
      </c>
      <c r="F8" s="53"/>
    </row>
    <row r="9" spans="2:7">
      <c r="B9" s="45"/>
      <c r="C9" s="33"/>
      <c r="D9" s="35"/>
      <c r="E9" s="36"/>
      <c r="F9" s="36"/>
    </row>
    <row r="10" spans="2:7">
      <c r="B10" s="2"/>
      <c r="C10" s="24" t="s">
        <v>36</v>
      </c>
      <c r="D10" s="4">
        <f>SUM(D6:D8)</f>
        <v>35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>
      <c r="B6" s="31"/>
      <c r="C6" s="29"/>
      <c r="D6" s="30"/>
      <c r="E6" s="22"/>
      <c r="F6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0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B1:G76"/>
  <sheetViews>
    <sheetView showGridLines="0" workbookViewId="0">
      <selection activeCell="E8" sqref="E8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58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9"/>
    </row>
    <row r="6" spans="2:7" ht="15" customHeight="1">
      <c r="B6" s="31" t="s">
        <v>80</v>
      </c>
      <c r="C6" s="29" t="s">
        <v>109</v>
      </c>
      <c r="D6" s="30">
        <v>592.83000000000004</v>
      </c>
      <c r="E6" s="22"/>
      <c r="F6" s="68" t="s">
        <v>38</v>
      </c>
    </row>
    <row r="7" spans="2:7" ht="15" customHeight="1">
      <c r="B7" s="31" t="s">
        <v>80</v>
      </c>
      <c r="C7" s="29" t="s">
        <v>110</v>
      </c>
      <c r="D7" s="30">
        <v>474.72</v>
      </c>
      <c r="E7" s="22"/>
      <c r="F7" s="68" t="s">
        <v>38</v>
      </c>
    </row>
    <row r="8" spans="2:7" ht="15" customHeight="1">
      <c r="B8" s="31"/>
      <c r="C8" s="29"/>
      <c r="D8" s="30"/>
      <c r="E8" s="22" t="s">
        <v>20</v>
      </c>
      <c r="F8" t="s">
        <v>38</v>
      </c>
    </row>
    <row r="9" spans="2:7">
      <c r="B9" s="34"/>
      <c r="C9" s="33"/>
      <c r="D9" s="35"/>
      <c r="E9" s="36"/>
      <c r="F9" s="36"/>
    </row>
    <row r="10" spans="2:7">
      <c r="B10" s="2"/>
      <c r="C10" s="24" t="s">
        <v>36</v>
      </c>
      <c r="D10" s="4">
        <v>1067.55</v>
      </c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6" sqref="E6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111</v>
      </c>
      <c r="C6" s="29" t="s">
        <v>112</v>
      </c>
      <c r="D6" s="30">
        <v>2357.8000000000002</v>
      </c>
      <c r="E6" s="22" t="s">
        <v>20</v>
      </c>
      <c r="F6" s="68" t="s">
        <v>38</v>
      </c>
    </row>
    <row r="7" spans="2:7">
      <c r="B7" s="34"/>
      <c r="C7" s="33"/>
      <c r="D7" s="35"/>
      <c r="E7" s="36"/>
      <c r="F7" s="36"/>
    </row>
    <row r="8" spans="2:7">
      <c r="B8" s="2"/>
      <c r="C8" s="24" t="s">
        <v>36</v>
      </c>
      <c r="D8" s="4">
        <f>SUM(D6:D7)</f>
        <v>2357.8000000000002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B1:G74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7"/>
      <c r="G2" s="9"/>
    </row>
    <row r="3" spans="2:7">
      <c r="B3" s="8" t="s">
        <v>1</v>
      </c>
      <c r="C3" s="9"/>
      <c r="D3" s="9"/>
      <c r="E3" s="9"/>
      <c r="F3" s="10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12"/>
      <c r="G4" s="9"/>
    </row>
    <row r="5" spans="2:7">
      <c r="B5" s="14" t="s">
        <v>5</v>
      </c>
      <c r="C5" s="14" t="s">
        <v>6</v>
      </c>
      <c r="D5" s="14" t="s">
        <v>7</v>
      </c>
      <c r="E5" s="13"/>
      <c r="F5" s="54"/>
    </row>
    <row r="6" spans="2:7" ht="15" customHeight="1">
      <c r="B6" s="31" t="s">
        <v>80</v>
      </c>
      <c r="C6" s="29" t="s">
        <v>113</v>
      </c>
      <c r="D6" s="30">
        <v>3929.66</v>
      </c>
      <c r="E6" s="22"/>
      <c r="F6" s="68" t="s">
        <v>38</v>
      </c>
    </row>
    <row r="7" spans="2:7">
      <c r="B7" s="34"/>
      <c r="C7" s="33"/>
      <c r="D7" s="35"/>
      <c r="E7" s="22" t="s">
        <v>20</v>
      </c>
      <c r="F7" s="36"/>
    </row>
    <row r="8" spans="2:7">
      <c r="B8" s="2"/>
      <c r="C8" s="24" t="s">
        <v>36</v>
      </c>
      <c r="D8" s="4">
        <f>SUM(D6:D7)</f>
        <v>3929.66</v>
      </c>
    </row>
    <row r="9" spans="2:7">
      <c r="B9" s="2"/>
      <c r="D9" s="4"/>
    </row>
    <row r="10" spans="2:7">
      <c r="B10" s="2"/>
      <c r="D10" s="4"/>
    </row>
    <row r="11" spans="2:7">
      <c r="B11" s="2"/>
      <c r="D11" s="4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3"/>
      <c r="D50" s="4"/>
    </row>
    <row r="51" spans="2:4">
      <c r="B51" s="3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</sheetData>
  <sheetProtection password="CAAD" sheet="1" objects="1" scenarios="1"/>
  <hyperlinks>
    <hyperlink ref="F6" r:id="rId1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B1:G77"/>
  <sheetViews>
    <sheetView workbookViewId="0">
      <selection activeCell="E9" sqref="E9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1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58"/>
      <c r="G4" s="9"/>
    </row>
    <row r="5" spans="2:7">
      <c r="B5" s="64" t="s">
        <v>5</v>
      </c>
      <c r="C5" s="64" t="s">
        <v>6</v>
      </c>
      <c r="D5" s="64" t="s">
        <v>7</v>
      </c>
      <c r="E5" s="54"/>
      <c r="F5" s="59"/>
    </row>
    <row r="6" spans="2:7" s="39" customFormat="1" ht="30" customHeight="1">
      <c r="B6" s="60" t="s">
        <v>74</v>
      </c>
      <c r="C6" s="61" t="s">
        <v>75</v>
      </c>
      <c r="D6" s="62"/>
      <c r="E6" s="63"/>
      <c r="F6" t="s">
        <v>38</v>
      </c>
    </row>
    <row r="7" spans="2:7" s="39" customFormat="1" ht="30" customHeight="1">
      <c r="B7" s="49" t="s">
        <v>74</v>
      </c>
      <c r="C7" s="66" t="s">
        <v>76</v>
      </c>
      <c r="D7" s="30"/>
      <c r="E7" s="63"/>
      <c r="F7" t="s">
        <v>38</v>
      </c>
    </row>
    <row r="8" spans="2:7" s="39" customFormat="1" ht="30" customHeight="1">
      <c r="B8" s="49" t="s">
        <v>74</v>
      </c>
      <c r="C8" s="66" t="s">
        <v>77</v>
      </c>
      <c r="D8" s="30"/>
      <c r="E8" s="63"/>
      <c r="F8" t="s">
        <v>38</v>
      </c>
    </row>
    <row r="9" spans="2:7" s="39" customFormat="1" ht="19.5" customHeight="1">
      <c r="B9" s="49"/>
      <c r="C9" s="66"/>
      <c r="D9" s="30"/>
      <c r="E9" s="22" t="s">
        <v>20</v>
      </c>
      <c r="F9" s="23"/>
    </row>
    <row r="10" spans="2:7" s="39" customFormat="1">
      <c r="B10" s="40"/>
      <c r="C10" s="51"/>
      <c r="D10" s="41"/>
      <c r="F10" s="55"/>
    </row>
    <row r="11" spans="2:7" s="39" customFormat="1">
      <c r="B11" s="40"/>
      <c r="C11" s="42" t="s">
        <v>36</v>
      </c>
      <c r="D11" s="41"/>
      <c r="F11" s="55"/>
    </row>
    <row r="12" spans="2:7">
      <c r="B12" s="2"/>
      <c r="D12" s="4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>
  <dimension ref="B1:G78"/>
  <sheetViews>
    <sheetView workbookViewId="0">
      <selection activeCell="E11" sqref="E11"/>
    </sheetView>
  </sheetViews>
  <sheetFormatPr defaultRowHeight="1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5" customWidth="1"/>
  </cols>
  <sheetData>
    <row r="1" spans="2:7" ht="6" customHeight="1" thickBot="1"/>
    <row r="2" spans="2:7">
      <c r="B2" s="5" t="s">
        <v>0</v>
      </c>
      <c r="C2" s="21"/>
      <c r="D2" s="6"/>
      <c r="E2" s="6"/>
      <c r="F2" s="56"/>
      <c r="G2" s="9"/>
    </row>
    <row r="3" spans="2:7">
      <c r="B3" s="8" t="s">
        <v>73</v>
      </c>
      <c r="C3" s="9"/>
      <c r="D3" s="9"/>
      <c r="E3" s="9"/>
      <c r="F3" s="57"/>
      <c r="G3" s="9"/>
    </row>
    <row r="4" spans="2:7" ht="15.75" thickBot="1">
      <c r="B4" s="16" t="str">
        <f>RAZÃO!B4</f>
        <v>Período : 01/07/2025 a 31/07/2025</v>
      </c>
      <c r="C4" s="17"/>
      <c r="D4" s="17"/>
      <c r="E4" s="11"/>
      <c r="F4" s="58"/>
      <c r="G4" s="9"/>
    </row>
    <row r="5" spans="2:7">
      <c r="B5" s="64" t="s">
        <v>5</v>
      </c>
      <c r="C5" s="64" t="s">
        <v>6</v>
      </c>
      <c r="D5" s="64" t="s">
        <v>7</v>
      </c>
      <c r="E5" s="54"/>
      <c r="F5" s="59"/>
    </row>
    <row r="6" spans="2:7" s="39" customFormat="1" ht="30">
      <c r="B6" s="60" t="s">
        <v>114</v>
      </c>
      <c r="C6" s="99" t="s">
        <v>115</v>
      </c>
      <c r="D6" s="62">
        <v>390.26</v>
      </c>
      <c r="E6" s="63"/>
      <c r="F6" s="43" t="s">
        <v>38</v>
      </c>
    </row>
    <row r="7" spans="2:7" s="39" customFormat="1">
      <c r="B7" s="49"/>
      <c r="C7" s="98"/>
      <c r="D7" s="30"/>
      <c r="E7" s="22"/>
      <c r="F7" t="s">
        <v>38</v>
      </c>
    </row>
    <row r="8" spans="2:7" s="39" customFormat="1">
      <c r="B8" s="49"/>
      <c r="C8" s="98"/>
      <c r="D8" s="30"/>
      <c r="E8" s="22"/>
      <c r="F8" t="s">
        <v>38</v>
      </c>
    </row>
    <row r="9" spans="2:7" s="39" customFormat="1">
      <c r="B9" s="49"/>
      <c r="C9" s="98"/>
      <c r="D9" s="30"/>
      <c r="E9" s="22"/>
      <c r="F9" t="s">
        <v>38</v>
      </c>
    </row>
    <row r="10" spans="2:7" s="39" customFormat="1">
      <c r="B10" s="49"/>
      <c r="C10" s="98"/>
      <c r="D10" s="30"/>
      <c r="E10" s="22"/>
      <c r="F10" t="s">
        <v>38</v>
      </c>
    </row>
    <row r="11" spans="2:7" s="39" customFormat="1">
      <c r="B11" s="71"/>
      <c r="C11" s="72"/>
      <c r="D11" s="26"/>
      <c r="E11" s="63" t="s">
        <v>20</v>
      </c>
      <c r="F11" s="73"/>
    </row>
    <row r="12" spans="2:7" s="39" customFormat="1">
      <c r="B12" s="40"/>
      <c r="C12" s="42" t="s">
        <v>36</v>
      </c>
      <c r="D12" s="41">
        <f>SUM(D6:D11)</f>
        <v>390.26</v>
      </c>
      <c r="F12" s="55"/>
    </row>
    <row r="13" spans="2:7">
      <c r="B13" s="2"/>
      <c r="D13" s="4"/>
    </row>
    <row r="14" spans="2:7">
      <c r="B14" s="2"/>
      <c r="D14" s="4"/>
    </row>
    <row r="15" spans="2:7">
      <c r="B15" s="2"/>
      <c r="D15" s="4"/>
    </row>
    <row r="16" spans="2:7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</sheetData>
  <sheetProtection password="CAAD" sheet="1" objects="1" scenarios="1"/>
  <hyperlinks>
    <hyperlink ref="E11" location="Razão!A1" display="retorna"/>
    <hyperlink ref="F6" r:id="rId1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24</vt:i4>
      </vt:variant>
      <vt:variant>
        <vt:lpstr>Intervalos nomeados</vt:lpstr>
      </vt:variant>
      <vt:variant>
        <vt:i4>1</vt:i4>
      </vt:variant>
    </vt:vector>
  </HeadingPairs>
  <TitlesOfParts>
    <vt:vector size="25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2025-04-07T12:37:03Z</cp:lastPrinted>
  <dcterms:created xsi:type="dcterms:W3CDTF">2018-05-09T11:51:48Z</dcterms:created>
  <dcterms:modified xsi:type="dcterms:W3CDTF">2025-09-02T13:02:32Z</dcterms:modified>
</cp:coreProperties>
</file>