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15600" windowHeight="11310" tabRatio="904" activeTab="6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</sheets>
  <definedNames>
    <definedName name="_xlnm.Print_Area" localSheetId="0">RAZÃO!$A$1:$G$45</definedName>
  </definedNames>
  <calcPr calcId="125725"/>
</workbook>
</file>

<file path=xl/calcChain.xml><?xml version="1.0" encoding="utf-8"?>
<calcChain xmlns="http://schemas.openxmlformats.org/spreadsheetml/2006/main">
  <c r="D12" i="150"/>
  <c r="D10" i="151" l="1"/>
  <c r="E35" i="1" s="1"/>
  <c r="B4" i="151"/>
  <c r="D8" i="144"/>
  <c r="E30" i="1" s="1"/>
  <c r="D10" i="24" l="1"/>
  <c r="E20" i="1"/>
  <c r="E18"/>
  <c r="E23"/>
  <c r="E22"/>
  <c r="E21"/>
  <c r="E19"/>
  <c r="E17"/>
  <c r="E16"/>
  <c r="E15"/>
  <c r="B4" i="2" l="1"/>
  <c r="E43" i="1" l="1"/>
  <c r="B4" i="150"/>
  <c r="E42" i="1"/>
  <c r="B4" i="148"/>
  <c r="D10" i="147" l="1"/>
  <c r="B4"/>
  <c r="D8" i="146" l="1"/>
  <c r="E38" i="1" s="1"/>
  <c r="B4" i="146"/>
  <c r="B4" i="144"/>
  <c r="D10" i="141" l="1"/>
  <c r="E32" i="1" s="1"/>
  <c r="B4" i="141"/>
  <c r="D10" i="6" l="1"/>
  <c r="E14" i="1" l="1"/>
  <c r="E8"/>
  <c r="E7"/>
  <c r="D10" i="136"/>
  <c r="E31" i="1" s="1"/>
  <c r="B4" i="136"/>
  <c r="D8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8" i="103" l="1"/>
  <c r="E28" i="1" s="1"/>
  <c r="B4" i="103"/>
  <c r="D8" i="102" l="1"/>
  <c r="E29" i="1" s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l="1"/>
  <c r="D8" i="5" l="1"/>
  <c r="E10" i="1" s="1"/>
  <c r="E45" l="1"/>
</calcChain>
</file>

<file path=xl/sharedStrings.xml><?xml version="1.0" encoding="utf-8"?>
<sst xmlns="http://schemas.openxmlformats.org/spreadsheetml/2006/main" count="393" uniqueCount="127">
  <si>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</si>
  <si>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</si>
  <si>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</si>
  <si>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</si>
  <si>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</si>
  <si>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</si>
  <si>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</si>
  <si>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</si>
  <si>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</si>
  <si>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</si>
  <si>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</si>
  <si>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</si>
  <si>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</si>
  <si>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</si>
  <si>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</si>
  <si>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</si>
  <si>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</si>
  <si>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</si>
  <si>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</si>
  <si>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</si>
  <si>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</si>
  <si>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</si>
  <si>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</si>
  <si>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</si>
  <si>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</si>
  <si>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</si>
  <si>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</si>
  <si>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</si>
  <si>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</si>
  <si>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</si>
  <si>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</si>
  <si>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</si>
  <si>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</si>
  <si>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</si>
  <si>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</si>
  <si>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</si>
  <si>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</si>
  <si>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</si>
  <si>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</si>
  <si>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</si>
  <si>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</si>
  <si>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</si>
  <si>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</si>
  <si>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</si>
  <si>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</si>
  <si>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</si>
  <si>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</si>
  <si>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</si>
  <si>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</si>
  <si>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</si>
  <si>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</si>
  <si>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</si>
  <si>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</si>
  <si>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</si>
  <si>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</si>
  <si>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</si>
  <si>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</si>
  <si>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</si>
  <si>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Danielle Cristina Real de Aquino</t>
  </si>
  <si>
    <t>21.</t>
  </si>
  <si>
    <t>22.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</si>
  <si>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</si>
  <si>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</si>
  <si>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</si>
  <si>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</si>
  <si>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</si>
  <si>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</si>
  <si>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</si>
  <si>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Despesas /Manutenção /Material de Escritório</t>
  </si>
  <si>
    <t>23.</t>
  </si>
  <si>
    <t>Publicações</t>
  </si>
  <si>
    <t xml:space="preserve">Total </t>
  </si>
  <si>
    <t>Despesas de Copa /Cozinha /Material de limp.</t>
  </si>
  <si>
    <t>Balancete de Despesas / Resumo de Competência</t>
  </si>
  <si>
    <t>10/04/2025</t>
  </si>
  <si>
    <t>252 - PAGTO REF. DARE-SP PROCESSO ALTERAÇÃO DA DIRETORIA JUCESP</t>
  </si>
  <si>
    <t>253 - PAGTO REF. DARE-SP PROCESSO ALTERAÇÃO DA DIRETORIA JUCESP</t>
  </si>
  <si>
    <t>254 - PAGTO REF. DARE-SP PROCESSO ALTERAÇÃO DA DIRETORIA JUCESP</t>
  </si>
  <si>
    <t>Período : 01/05/2025 a 31/05/2025</t>
  </si>
  <si>
    <t>31/05/2025</t>
  </si>
  <si>
    <t>369 - VR. A SER PAGO REF. 05/2025 (COFINS)</t>
  </si>
  <si>
    <t>368 - VR. A SER PAGO REF. 05/2025 (PIS)</t>
  </si>
  <si>
    <t>355 - VR. A SER PAGO REF. FERNANDA CILIA MARAFÃO BRUNETTI</t>
  </si>
  <si>
    <t>26/05/2025</t>
  </si>
  <si>
    <r>
      <t>376- NF. SERVIÇO</t>
    </r>
    <r>
      <rPr>
        <sz val="11"/>
        <rFont val="Calibri"/>
        <family val="2"/>
        <scheme val="minor"/>
      </rPr>
      <t xml:space="preserve">S 56 </t>
    </r>
    <r>
      <rPr>
        <sz val="11"/>
        <color theme="1"/>
        <rFont val="Calibri"/>
        <family val="2"/>
        <scheme val="minor"/>
      </rPr>
      <t>- INDIAMARA MOURA SIQUEIRA</t>
    </r>
  </si>
  <si>
    <t>357- Honorarios Diretoria Carlos Eduardo Delbon</t>
  </si>
  <si>
    <t>358 - Honorarios Diretoria Danielle Cristina Real de Aquino</t>
  </si>
  <si>
    <t>359 - Honorarios Diretoria Gabriela da Vinha De Lorenzo Souza</t>
  </si>
  <si>
    <t>361 - Honorarios Diretoria Leonora Arnoldi Martins Ferreira</t>
  </si>
  <si>
    <t>365 - Honorários Diretoria Vanessa Kein Botelho</t>
  </si>
  <si>
    <t>360 - Honorários Conselho Fiscal Leandro Guidolim</t>
  </si>
  <si>
    <t>362 - Honorários Conselho Fiscal Paula Cristina Cardoso Benedicto2439,98</t>
  </si>
  <si>
    <t>363 - Honorários Conselho Fiscal Pedro Evangelista Monteiro Neto2439,98</t>
  </si>
  <si>
    <t>364 - Honorários Conselho Fiscal Roberto Pereira</t>
  </si>
  <si>
    <t>366 - Honorários Conselho Fiscal Victor Tadeu de Oliveira</t>
  </si>
  <si>
    <t>356 - VR. A SER PAGO REF. 05/2025 INSS S/REMUNERAÇÃO AUTONOMOS</t>
  </si>
  <si>
    <t>367 - VR. A SER PAGO REF. 05/2025 REF. REMUNERAÇÃO DOS DIRETORES</t>
  </si>
  <si>
    <t>01/05/2025</t>
  </si>
  <si>
    <t>325 - REF. FATURA 1956629902-0 VIVO EMPRESAS</t>
  </si>
  <si>
    <t>377 - NF. SERVIÇOS 2317 - INOVACONT ASSESSORIA CONTABIL LTDA</t>
  </si>
  <si>
    <t>375 -APROPRIAÇÃO PARCELA 04/12</t>
  </si>
  <si>
    <t>27/05/2025</t>
  </si>
  <si>
    <t>333-PAGTO REF-NFC-E N°11399 ARAQUÍMICA ALAMEDA</t>
  </si>
  <si>
    <t>335-PAGTO REF-SAT FISCAL 109093 CASA DELIZA LTDA</t>
  </si>
  <si>
    <t>389 - Depreciação do período : 05/2025</t>
  </si>
  <si>
    <t>388 - Depreciação do período : 05/2025</t>
  </si>
  <si>
    <t>386 - Depreciação do período : 05/2025</t>
  </si>
  <si>
    <t>387 - Depreciação do período : 05/2025</t>
  </si>
  <si>
    <t>02/05</t>
  </si>
  <si>
    <t>336 - PAGTO REF. TARIFA DE MANUTENÇÃO CONTA ATIVA</t>
  </si>
  <si>
    <t>19/05</t>
  </si>
  <si>
    <t>338 - PAGTO REF. TARIFA COBRANÇA</t>
  </si>
  <si>
    <t>383-IOF RETIDO S/APLICAÇÕES FINANCEIRAS</t>
  </si>
  <si>
    <t>382-IRRF RETIDO S/APLICAÇÕES FINANCEIRAS</t>
  </si>
  <si>
    <t>379 - IRFF RETIDO S/APLICAÇÕES FINANCEIRAS</t>
  </si>
  <si>
    <t>385-IRFF RETIDO S/APLICAÇÕES FINANCEIRAS</t>
  </si>
  <si>
    <t>31/05</t>
  </si>
  <si>
    <t>370 - VR. A SER PAGO REF. 05/2025</t>
  </si>
  <si>
    <t>371- VR. A SER PAGO REF. 05/2025</t>
  </si>
  <si>
    <t>06/05/2025</t>
  </si>
  <si>
    <t>331 - DESPESAS COM RECONHECIMENTO 3 º TABELIÃO</t>
  </si>
  <si>
    <t>14/05/2025</t>
  </si>
  <si>
    <t>332 - DESPESAS COM RECONHECIMENTO  3 º TABELIÃO</t>
  </si>
  <si>
    <t>Despesas de Cartório e Estacionamento</t>
  </si>
  <si>
    <t>22/05/2025</t>
  </si>
  <si>
    <t>353- PAGTO REF.ESTACIONAMENTO MORADA PARK 2</t>
  </si>
  <si>
    <t>334-PAGTO REF.ESTACIONAMENTO MORADA PARK 2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</si>
</sst>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#,###,###,###,###,##0.00;\-#,###,###,###,###,##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3" borderId="12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3" xfId="0" applyFont="1" applyFill="1" applyBorder="1" applyAlignment="1">
      <alignment vertical="top" wrapText="1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3" borderId="10" xfId="0" applyFill="1" applyBorder="1" applyAlignment="1">
      <alignment vertical="top"/>
    </xf>
    <xf numFmtId="49" fontId="0" fillId="0" borderId="0" xfId="0" applyNumberFormat="1" applyBorder="1" applyAlignment="1">
      <alignment horizontal="center" vertical="center"/>
    </xf>
  </cellXfs>
  <cellStyles count="3">
    <cellStyle name="Hyperlink" xfId="1" builtinId="8"/>
    <cellStyle name="Normal" xfId="0" builtinId="0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0525-36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0525-368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0525-355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transparencia.moradaturismoeventos.com.br/Arquivos/Transparencias/2/2/2025/PDF/0425-294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transparencia.moradaturismoeventos.com.br/Arquivos/Transparencias/2/2/2025/PDF/0525-376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0525-363.pdf" TargetMode="External"/><Relationship Id="rId3" Type="http://schemas.openxmlformats.org/officeDocument/2006/relationships/hyperlink" Target="https://transparencia.moradaturismoeventos.com.br/Arquivos/Transparencias/2/2/2025/PDF/0525-359.pdf" TargetMode="External"/><Relationship Id="rId7" Type="http://schemas.openxmlformats.org/officeDocument/2006/relationships/hyperlink" Target="https://transparencia.moradaturismoeventos.com.br/Arquivos/Transparencias/2/2/2025/PDF/0525-362.pdf" TargetMode="External"/><Relationship Id="rId2" Type="http://schemas.openxmlformats.org/officeDocument/2006/relationships/hyperlink" Target="https://transparencia.moradaturismoeventos.com.br/Arquivos/Transparencias/2/2/2025/PDF/0525-358.pdf" TargetMode="External"/><Relationship Id="rId1" Type="http://schemas.openxmlformats.org/officeDocument/2006/relationships/hyperlink" Target="https://transparencia.moradaturismoeventos.com.br/Arquivos/Transparencias/2/2/2025/PDF/0525-357.pdf" TargetMode="External"/><Relationship Id="rId6" Type="http://schemas.openxmlformats.org/officeDocument/2006/relationships/hyperlink" Target="https://transparencia.moradaturismoeventos.com.br/Arquivos/Transparencias/2/2/2025/PDF/0525-360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transparencia.moradaturismoeventos.com.br/Arquivos/Transparencias/2/2/2025/PDF/0525-365.pdf" TargetMode="External"/><Relationship Id="rId10" Type="http://schemas.openxmlformats.org/officeDocument/2006/relationships/hyperlink" Target="https://transparencia.moradaturismoeventos.com.br/Arquivos/Transparencias/2/2/2025/PDF/0525-366.pdf" TargetMode="External"/><Relationship Id="rId4" Type="http://schemas.openxmlformats.org/officeDocument/2006/relationships/hyperlink" Target="https://transparencia.moradaturismoeventos.com.br/Arquivos/Transparencias/2/2/2025/PDF/0525-361.pdf" TargetMode="External"/><Relationship Id="rId9" Type="http://schemas.openxmlformats.org/officeDocument/2006/relationships/hyperlink" Target="https://transparencia.moradaturismoeventos.com.br/Arquivos/Transparencias/2/2/2025/PDF/0525-364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0525-356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0525-367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s://transparencia.moradaturismoeventos.com.br/Arquivos/Transparencias/2/2/2025/PDF/0325-225.pdf" TargetMode="External"/><Relationship Id="rId1" Type="http://schemas.openxmlformats.org/officeDocument/2006/relationships/hyperlink" Target="https://transparencia.moradaturismoeventos.com.br/Arquivos/Transparencias/2/2/2025/PDF/0525-325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transparencia.moradaturismoeventos.com.br/Arquivos/Transparencias/2/2/2025/PDF/0525-377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transparencia.moradaturismoeventos.com.br/Arquivos/Transparencias/2/2/2025/PDF/0425-263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0525-375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s://transparencia.moradaturismoeventos.com.br/Arquivos/Transparencias/2/2/2025/PDF/0525-335.pdf" TargetMode="External"/><Relationship Id="rId1" Type="http://schemas.openxmlformats.org/officeDocument/2006/relationships/hyperlink" Target="https://transparencia.moradaturismoeventos.com.br/Arquivos/Transparencias/2/2/2025/PDF/0525-333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0525-388.pdf" TargetMode="External"/><Relationship Id="rId1" Type="http://schemas.openxmlformats.org/officeDocument/2006/relationships/hyperlink" Target="https://transparencia.moradaturismoeventos.com.br/Arquivos/Transparencias/2/2/2025/PDF/0525-389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0525-387.pdf" TargetMode="External"/><Relationship Id="rId1" Type="http://schemas.openxmlformats.org/officeDocument/2006/relationships/hyperlink" Target="https://transparencia.moradaturismoeventos.com.br/Arquivos/Transparencias/2/2/2025/PDF/0525-386.pdf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transparencia.moradaturismoeventos.com.br/Arquivos/Transparencias/2/2/2025/PDF/0525-338.pdf" TargetMode="External"/><Relationship Id="rId1" Type="http://schemas.openxmlformats.org/officeDocument/2006/relationships/hyperlink" Target="https://transparencia.moradaturismoeventos.com.br/Arquivos/Transparencias/2/2/2025/PDF/0525-336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transparencia.moradaturismoeventos.com.br/Arquivos/Transparencias/2/2/2025/PDF/0525-38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525-385.pdf" TargetMode="External"/><Relationship Id="rId2" Type="http://schemas.openxmlformats.org/officeDocument/2006/relationships/hyperlink" Target="https://transparencia.moradaturismoeventos.com.br/Arquivos/Transparencias/2/2/2025/PDF/0525-382.pdf" TargetMode="External"/><Relationship Id="rId1" Type="http://schemas.openxmlformats.org/officeDocument/2006/relationships/hyperlink" Target="https://transparencia.moradaturismoeventos.com.br/Arquivos/Transparencias/2/2/2025/PDF/0525-379.pdf" TargetMode="External"/><Relationship Id="rId4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0525-370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0525-371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425-254.pdf" TargetMode="External"/><Relationship Id="rId2" Type="http://schemas.openxmlformats.org/officeDocument/2006/relationships/hyperlink" Target="https://transparencia.moradaturismoeventos.com.br/Arquivos/Transparencias/2/2/2025/PDF/0425-253.pdf" TargetMode="External"/><Relationship Id="rId1" Type="http://schemas.openxmlformats.org/officeDocument/2006/relationships/hyperlink" Target="https://transparencia.moradaturismoeventos.com.br/Arquivos/Transparencias/2/2/2025/PDF/0425-252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525-332.pdf" TargetMode="External"/><Relationship Id="rId2" Type="http://schemas.openxmlformats.org/officeDocument/2006/relationships/hyperlink" Target="https://transparencia.moradaturismoeventos.com.br/Arquivos/Transparencias/2/2/2025/PDF/0525-331.pdf" TargetMode="External"/><Relationship Id="rId1" Type="http://schemas.openxmlformats.org/officeDocument/2006/relationships/hyperlink" Target="https://transparencia.moradaturismoeventos.com.br/Arquivos/Transparencias/2/2/2025/PDF/0425-267.pdf" TargetMode="External"/><Relationship Id="rId5" Type="http://schemas.openxmlformats.org/officeDocument/2006/relationships/hyperlink" Target="https://transparencia.moradaturismoeventos.com.br/Arquivos/Transparencias/2/2/2025/PDF/0525-334.pdf" TargetMode="External"/><Relationship Id="rId4" Type="http://schemas.openxmlformats.org/officeDocument/2006/relationships/hyperlink" Target="https://transparencia.moradaturismoeventos.com.br/Arquivos/Transparencias/2/2/2025/PDF/0525-35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G61"/>
  <sheetViews>
    <sheetView showGridLines="0" zoomScale="130" zoomScaleNormal="130" workbookViewId="0">
      <pane ySplit="5" topLeftCell="A6" activePane="bottomLeft" state="frozen"/>
      <selection activeCell="C38" sqref="C38"/>
      <selection pane="bottomLeft" activeCell="F14" sqref="F14"/>
    </sheetView>
  </sheetViews>
  <sheetFormatPr defaultRowHeight="1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6"/>
      <c r="G2" s="7"/>
    </row>
    <row r="3" spans="2:7">
      <c r="B3" s="8" t="s">
        <v>73</v>
      </c>
      <c r="C3" s="9"/>
      <c r="D3" s="9"/>
      <c r="E3" s="9"/>
      <c r="F3" s="9"/>
      <c r="G3" s="10"/>
    </row>
    <row r="4" spans="2:7" ht="15.75" thickBot="1">
      <c r="B4" s="16" t="s">
        <v>78</v>
      </c>
      <c r="C4" s="17"/>
      <c r="D4" s="17"/>
      <c r="E4" s="11"/>
      <c r="F4" s="11"/>
      <c r="G4" s="12"/>
    </row>
    <row r="5" spans="2:7" ht="15.75" thickBot="1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>
      <c r="B6" s="1" t="s">
        <v>4</v>
      </c>
      <c r="C6" s="1"/>
      <c r="E6" s="15"/>
      <c r="F6" s="15"/>
      <c r="G6" s="15"/>
    </row>
    <row r="7" spans="2:7">
      <c r="C7" s="1" t="s">
        <v>22</v>
      </c>
      <c r="D7" t="s">
        <v>2</v>
      </c>
      <c r="E7" s="94">
        <f>'1.'!D6</f>
        <v>3558.57</v>
      </c>
      <c r="F7" s="18" t="s">
        <v>19</v>
      </c>
    </row>
    <row r="8" spans="2:7">
      <c r="C8" s="1" t="s">
        <v>23</v>
      </c>
      <c r="D8" t="s">
        <v>3</v>
      </c>
      <c r="E8" s="94">
        <f>'2.'!D6</f>
        <v>771.02</v>
      </c>
      <c r="F8" s="18" t="s">
        <v>19</v>
      </c>
    </row>
    <row r="9" spans="2:7">
      <c r="B9" s="1" t="s">
        <v>9</v>
      </c>
      <c r="C9" s="1"/>
      <c r="E9" s="94"/>
      <c r="F9" s="4"/>
    </row>
    <row r="10" spans="2:7">
      <c r="C10" s="1" t="s">
        <v>24</v>
      </c>
      <c r="D10" t="s">
        <v>10</v>
      </c>
      <c r="E10" s="94">
        <f>'3.'!D8</f>
        <v>2000</v>
      </c>
      <c r="F10" s="18" t="s">
        <v>19</v>
      </c>
    </row>
    <row r="11" spans="2:7">
      <c r="C11" s="1" t="s">
        <v>25</v>
      </c>
      <c r="D11" t="s">
        <v>11</v>
      </c>
      <c r="E11" s="94">
        <f>'4.'!D10</f>
        <v>0</v>
      </c>
      <c r="F11" s="18" t="s">
        <v>19</v>
      </c>
    </row>
    <row r="12" spans="2:7">
      <c r="C12" s="1" t="s">
        <v>26</v>
      </c>
      <c r="D12" t="s">
        <v>50</v>
      </c>
      <c r="E12" s="94">
        <f>'5.'!D10</f>
        <v>2194</v>
      </c>
      <c r="F12" s="18" t="s">
        <v>19</v>
      </c>
    </row>
    <row r="13" spans="2:7">
      <c r="B13" s="1" t="s">
        <v>12</v>
      </c>
      <c r="C13" s="1"/>
      <c r="E13" s="94"/>
      <c r="F13" s="4"/>
    </row>
    <row r="14" spans="2:7">
      <c r="C14" s="1" t="s">
        <v>27</v>
      </c>
      <c r="D14" t="s">
        <v>13</v>
      </c>
      <c r="E14" s="94">
        <f>'6.'!D6</f>
        <v>4456.58</v>
      </c>
      <c r="F14" s="18" t="s">
        <v>19</v>
      </c>
    </row>
    <row r="15" spans="2:7">
      <c r="C15" s="1" t="s">
        <v>27</v>
      </c>
      <c r="D15" t="s">
        <v>58</v>
      </c>
      <c r="E15" s="94">
        <f>'6.'!D7</f>
        <v>4456.58</v>
      </c>
      <c r="F15" s="18" t="s">
        <v>19</v>
      </c>
    </row>
    <row r="16" spans="2:7">
      <c r="C16" s="1" t="s">
        <v>27</v>
      </c>
      <c r="D16" s="9" t="s">
        <v>57</v>
      </c>
      <c r="E16" s="94">
        <f>'6.'!D8</f>
        <v>7087.07</v>
      </c>
      <c r="F16" s="18" t="s">
        <v>19</v>
      </c>
    </row>
    <row r="17" spans="2:6">
      <c r="C17" s="1" t="s">
        <v>27</v>
      </c>
      <c r="D17" s="88" t="s">
        <v>62</v>
      </c>
      <c r="E17" s="94">
        <f>'6.'!D11</f>
        <v>2439.98</v>
      </c>
      <c r="F17" s="18" t="s">
        <v>19</v>
      </c>
    </row>
    <row r="18" spans="2:6">
      <c r="C18" s="1" t="s">
        <v>27</v>
      </c>
      <c r="D18" s="9" t="s">
        <v>56</v>
      </c>
      <c r="E18" s="94">
        <f>'6.'!D9</f>
        <v>13778.63</v>
      </c>
      <c r="F18" s="18" t="s">
        <v>19</v>
      </c>
    </row>
    <row r="19" spans="2:6">
      <c r="C19" s="1" t="s">
        <v>27</v>
      </c>
      <c r="D19" s="88" t="s">
        <v>63</v>
      </c>
      <c r="E19" s="94">
        <f>'6.'!D12</f>
        <v>2439.98</v>
      </c>
      <c r="F19" s="18" t="s">
        <v>19</v>
      </c>
    </row>
    <row r="20" spans="2:6">
      <c r="C20" s="1" t="s">
        <v>27</v>
      </c>
      <c r="D20" s="88" t="s">
        <v>64</v>
      </c>
      <c r="E20" s="95">
        <f>'6.'!D13</f>
        <v>2439.98</v>
      </c>
      <c r="F20" s="18" t="s">
        <v>19</v>
      </c>
    </row>
    <row r="21" spans="2:6">
      <c r="C21" s="1" t="s">
        <v>27</v>
      </c>
      <c r="D21" s="88" t="s">
        <v>65</v>
      </c>
      <c r="E21" s="94">
        <f>'6.'!D14</f>
        <v>2439.98</v>
      </c>
      <c r="F21" s="18" t="s">
        <v>19</v>
      </c>
    </row>
    <row r="22" spans="2:6">
      <c r="C22" s="1" t="s">
        <v>27</v>
      </c>
      <c r="D22" s="88" t="s">
        <v>66</v>
      </c>
      <c r="E22" s="94">
        <f>'6.'!D10</f>
        <v>4456.58</v>
      </c>
      <c r="F22" s="18" t="s">
        <v>19</v>
      </c>
    </row>
    <row r="23" spans="2:6">
      <c r="C23" s="1" t="s">
        <v>27</v>
      </c>
      <c r="D23" s="88" t="s">
        <v>67</v>
      </c>
      <c r="E23" s="95">
        <f>'6.'!D15</f>
        <v>2439.98</v>
      </c>
      <c r="F23" s="18" t="s">
        <v>19</v>
      </c>
    </row>
    <row r="24" spans="2:6">
      <c r="B24" s="1" t="s">
        <v>14</v>
      </c>
      <c r="C24" s="1"/>
      <c r="E24" s="94"/>
      <c r="F24" s="4"/>
    </row>
    <row r="25" spans="2:6">
      <c r="C25" s="1" t="s">
        <v>28</v>
      </c>
      <c r="D25" t="s">
        <v>16</v>
      </c>
      <c r="E25" s="94">
        <f>'7.'!D8</f>
        <v>400</v>
      </c>
      <c r="F25" s="18" t="s">
        <v>19</v>
      </c>
    </row>
    <row r="26" spans="2:6">
      <c r="C26" s="1" t="s">
        <v>29</v>
      </c>
      <c r="D26" t="s">
        <v>15</v>
      </c>
      <c r="E26" s="95">
        <f>'8.'!D9</f>
        <v>9287.06</v>
      </c>
      <c r="F26" s="18" t="s">
        <v>19</v>
      </c>
    </row>
    <row r="27" spans="2:6">
      <c r="B27" s="1" t="s">
        <v>17</v>
      </c>
      <c r="C27" s="1"/>
      <c r="E27" s="94"/>
      <c r="F27" s="4"/>
    </row>
    <row r="28" spans="2:6">
      <c r="B28" s="1"/>
      <c r="C28" s="1" t="s">
        <v>30</v>
      </c>
      <c r="D28" t="s">
        <v>48</v>
      </c>
      <c r="E28" s="94">
        <f>'9.'!D8</f>
        <v>138.63999999999999</v>
      </c>
      <c r="F28" s="43" t="s">
        <v>19</v>
      </c>
    </row>
    <row r="29" spans="2:6">
      <c r="B29" s="1"/>
      <c r="C29" s="1" t="s">
        <v>31</v>
      </c>
      <c r="D29" t="s">
        <v>49</v>
      </c>
      <c r="E29" s="94">
        <f>'10.'!D8</f>
        <v>3200</v>
      </c>
      <c r="F29" s="43" t="s">
        <v>19</v>
      </c>
    </row>
    <row r="30" spans="2:6">
      <c r="C30" s="1" t="s">
        <v>32</v>
      </c>
      <c r="D30" t="s">
        <v>68</v>
      </c>
      <c r="E30" s="94">
        <f>'11.'!D8</f>
        <v>0</v>
      </c>
      <c r="F30" s="43" t="s">
        <v>19</v>
      </c>
    </row>
    <row r="31" spans="2:6">
      <c r="C31" s="1" t="s">
        <v>33</v>
      </c>
      <c r="D31" t="s">
        <v>53</v>
      </c>
      <c r="E31" s="94">
        <f>'12.'!D10</f>
        <v>164.91</v>
      </c>
      <c r="F31" s="43" t="s">
        <v>19</v>
      </c>
    </row>
    <row r="32" spans="2:6">
      <c r="C32" s="1" t="s">
        <v>34</v>
      </c>
      <c r="D32" t="s">
        <v>72</v>
      </c>
      <c r="E32" s="94">
        <f>'13.'!D10</f>
        <v>113.18</v>
      </c>
      <c r="F32" s="43" t="s">
        <v>19</v>
      </c>
    </row>
    <row r="33" spans="2:6">
      <c r="C33" s="1" t="s">
        <v>35</v>
      </c>
      <c r="D33" t="s">
        <v>40</v>
      </c>
      <c r="E33" s="94">
        <f>'14.'!D9</f>
        <v>209.93</v>
      </c>
      <c r="F33" s="18" t="s">
        <v>19</v>
      </c>
    </row>
    <row r="34" spans="2:6">
      <c r="C34" s="1" t="s">
        <v>42</v>
      </c>
      <c r="D34" t="s">
        <v>41</v>
      </c>
      <c r="E34" s="94">
        <f>'15.'!D9</f>
        <v>2743.64</v>
      </c>
      <c r="F34" s="18" t="s">
        <v>19</v>
      </c>
    </row>
    <row r="35" spans="2:6">
      <c r="C35" s="1" t="s">
        <v>43</v>
      </c>
      <c r="D35" t="s">
        <v>70</v>
      </c>
      <c r="E35" s="94">
        <f>'16.'!D10</f>
        <v>0</v>
      </c>
      <c r="F35" s="18" t="s">
        <v>19</v>
      </c>
    </row>
    <row r="36" spans="2:6">
      <c r="B36" s="1" t="s">
        <v>39</v>
      </c>
      <c r="C36" s="1"/>
      <c r="E36" s="94"/>
      <c r="F36" s="4"/>
    </row>
    <row r="37" spans="2:6">
      <c r="C37" s="1" t="s">
        <v>44</v>
      </c>
      <c r="D37" t="s">
        <v>18</v>
      </c>
      <c r="E37" s="94">
        <f>'17.'!D10</f>
        <v>35</v>
      </c>
      <c r="F37" s="18" t="s">
        <v>19</v>
      </c>
    </row>
    <row r="38" spans="2:6">
      <c r="C38" s="1" t="s">
        <v>45</v>
      </c>
      <c r="D38" s="69" t="s">
        <v>55</v>
      </c>
      <c r="E38" s="94">
        <f>'18.'!D8</f>
        <v>70.5</v>
      </c>
      <c r="F38" s="18" t="s">
        <v>19</v>
      </c>
    </row>
    <row r="39" spans="2:6">
      <c r="C39" s="1" t="s">
        <v>51</v>
      </c>
      <c r="D39" t="s">
        <v>54</v>
      </c>
      <c r="E39" s="94">
        <v>886.14</v>
      </c>
      <c r="F39" s="18" t="s">
        <v>19</v>
      </c>
    </row>
    <row r="40" spans="2:6">
      <c r="C40" s="1" t="s">
        <v>52</v>
      </c>
      <c r="D40" t="s">
        <v>46</v>
      </c>
      <c r="E40" s="94">
        <f>'20.'!D8</f>
        <v>3416.22</v>
      </c>
      <c r="F40" s="18" t="s">
        <v>19</v>
      </c>
    </row>
    <row r="41" spans="2:6">
      <c r="C41" s="1" t="s">
        <v>59</v>
      </c>
      <c r="D41" t="s">
        <v>47</v>
      </c>
      <c r="E41" s="94">
        <f>'21.'!D8</f>
        <v>5693.7</v>
      </c>
      <c r="F41" s="18" t="s">
        <v>19</v>
      </c>
    </row>
    <row r="42" spans="2:6">
      <c r="C42" s="1" t="s">
        <v>60</v>
      </c>
      <c r="D42" t="s">
        <v>61</v>
      </c>
      <c r="E42" s="94">
        <f>'22.'!D11</f>
        <v>0</v>
      </c>
      <c r="F42" s="18" t="s">
        <v>19</v>
      </c>
    </row>
    <row r="43" spans="2:6">
      <c r="C43" s="1" t="s">
        <v>69</v>
      </c>
      <c r="D43" t="s">
        <v>123</v>
      </c>
      <c r="E43" s="94">
        <f>'23.'!D12</f>
        <v>100.3</v>
      </c>
      <c r="F43" s="18" t="s">
        <v>19</v>
      </c>
    </row>
    <row r="44" spans="2:6">
      <c r="C44" s="1"/>
      <c r="E44" s="4"/>
      <c r="F44" s="18"/>
    </row>
    <row r="45" spans="2:6">
      <c r="D45" s="28" t="s">
        <v>37</v>
      </c>
      <c r="E45" s="27">
        <f>SUM(E7:E44)</f>
        <v>81418.149999999994</v>
      </c>
      <c r="F45" s="4"/>
    </row>
    <row r="46" spans="2:6">
      <c r="E46" s="4"/>
      <c r="F46" s="4"/>
    </row>
    <row r="47" spans="2:6">
      <c r="D47" s="44"/>
      <c r="E47" s="4"/>
      <c r="F47" s="4"/>
    </row>
    <row r="48" spans="2:6">
      <c r="E48" s="4"/>
      <c r="F48" s="4"/>
    </row>
    <row r="49" spans="5:6">
      <c r="E49" s="4"/>
      <c r="F49" s="4"/>
    </row>
    <row r="50" spans="5:6">
      <c r="E50" s="4"/>
      <c r="F50" s="4"/>
    </row>
    <row r="51" spans="5:6">
      <c r="E51" s="4"/>
      <c r="F51" s="4"/>
    </row>
    <row r="52" spans="5:6">
      <c r="E52" s="4"/>
      <c r="F52" s="4"/>
    </row>
    <row r="53" spans="5:6">
      <c r="E53" s="4"/>
      <c r="F53" s="4"/>
    </row>
    <row r="54" spans="5:6">
      <c r="E54" s="4"/>
      <c r="F54" s="4"/>
    </row>
    <row r="55" spans="5:6">
      <c r="E55" s="4"/>
      <c r="F55" s="4"/>
    </row>
    <row r="56" spans="5:6">
      <c r="E56" s="4"/>
      <c r="F56" s="4"/>
    </row>
    <row r="57" spans="5:6">
      <c r="E57" s="4"/>
      <c r="F57" s="4"/>
    </row>
    <row r="58" spans="5:6">
      <c r="E58" s="4"/>
      <c r="F58" s="4"/>
    </row>
    <row r="59" spans="5:6">
      <c r="E59" s="4"/>
      <c r="F59" s="4"/>
    </row>
    <row r="60" spans="5:6">
      <c r="E60" s="4"/>
      <c r="F60" s="4"/>
    </row>
    <row r="61" spans="5:6">
      <c r="E61" s="4"/>
      <c r="F61" s="4"/>
    </row>
  </sheetData>
  <sheetProtection password="CAAD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>
      <c r="B6" s="31" t="s">
        <v>79</v>
      </c>
      <c r="C6" s="31" t="s">
        <v>80</v>
      </c>
      <c r="D6" s="32">
        <v>3558.57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>
      <c r="B6" s="31" t="s">
        <v>79</v>
      </c>
      <c r="C6" s="31" t="s">
        <v>81</v>
      </c>
      <c r="D6" s="32">
        <v>771.02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G80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8"/>
      <c r="G2" s="9"/>
    </row>
    <row r="3" spans="2:7">
      <c r="B3" s="8" t="s">
        <v>1</v>
      </c>
      <c r="C3" s="9"/>
      <c r="D3" s="9"/>
      <c r="E3" s="9"/>
      <c r="F3" s="59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60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61"/>
    </row>
    <row r="6" spans="2:7" s="39" customFormat="1" ht="30">
      <c r="B6" s="49" t="s">
        <v>79</v>
      </c>
      <c r="C6" s="38" t="s">
        <v>82</v>
      </c>
      <c r="D6" s="26">
        <v>2000</v>
      </c>
      <c r="E6" s="22" t="s">
        <v>20</v>
      </c>
      <c r="F6" s="71" t="s">
        <v>38</v>
      </c>
    </row>
    <row r="7" spans="2:7">
      <c r="B7" s="2"/>
      <c r="D7" s="4"/>
    </row>
    <row r="8" spans="2:7">
      <c r="B8" s="2"/>
      <c r="C8" s="24" t="s">
        <v>36</v>
      </c>
      <c r="D8" s="4">
        <f>SUM(D6:D7)</f>
        <v>2000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 s="39" customFormat="1">
      <c r="B6" s="49"/>
      <c r="C6" s="102"/>
      <c r="D6" s="30"/>
      <c r="E6" s="22"/>
      <c r="F6" s="53" t="s">
        <v>38</v>
      </c>
    </row>
    <row r="7" spans="2:7" s="39" customFormat="1">
      <c r="B7" s="49"/>
      <c r="C7" s="50"/>
      <c r="D7" s="30"/>
      <c r="E7" s="22"/>
      <c r="F7" s="55"/>
    </row>
    <row r="8" spans="2:7" s="39" customFormat="1">
      <c r="B8" s="49"/>
      <c r="C8" s="50"/>
      <c r="D8" s="30"/>
      <c r="E8" s="53" t="s">
        <v>20</v>
      </c>
      <c r="F8" s="55"/>
    </row>
    <row r="9" spans="2:7" s="39" customFormat="1">
      <c r="B9" s="40"/>
      <c r="D9" s="41"/>
    </row>
    <row r="10" spans="2:7" s="39" customFormat="1">
      <c r="B10" s="40"/>
      <c r="C10" s="42" t="s">
        <v>36</v>
      </c>
      <c r="D10" s="41">
        <f>SUM(D6:D9)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>
      <c r="B6" s="31" t="s">
        <v>83</v>
      </c>
      <c r="C6" s="23" t="s">
        <v>84</v>
      </c>
      <c r="D6" s="48">
        <v>2194</v>
      </c>
      <c r="E6" s="25"/>
      <c r="F6" s="43" t="s">
        <v>38</v>
      </c>
    </row>
    <row r="7" spans="2:7">
      <c r="B7" s="31"/>
      <c r="C7" s="23"/>
      <c r="D7" s="48"/>
      <c r="E7" s="25"/>
      <c r="F7" s="70"/>
    </row>
    <row r="8" spans="2:7">
      <c r="B8" s="31"/>
      <c r="C8" s="23"/>
      <c r="D8" s="48"/>
      <c r="E8" s="25"/>
      <c r="F8" s="70"/>
    </row>
    <row r="9" spans="2:7">
      <c r="B9" s="31"/>
      <c r="C9" s="23"/>
      <c r="D9" s="48"/>
      <c r="E9" s="25" t="s">
        <v>20</v>
      </c>
      <c r="F9" s="70"/>
    </row>
    <row r="10" spans="2:7">
      <c r="B10" s="2"/>
      <c r="C10" s="24" t="s">
        <v>36</v>
      </c>
      <c r="D10" s="4">
        <f>SUM(D6:D9)</f>
        <v>2194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83"/>
  <sheetViews>
    <sheetView tabSelected="1" zoomScale="140" zoomScaleNormal="140" workbookViewId="0">
      <selection activeCell="F7" sqref="F7"/>
    </sheetView>
  </sheetViews>
  <sheetFormatPr defaultRowHeight="15"/>
  <cols>
    <col min="1" max="1" width="2.5703125" customWidth="1"/>
    <col min="2" max="2" width="12.140625" customWidth="1"/>
    <col min="3" max="3" width="58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/>
    <row r="2" spans="1:7">
      <c r="B2" s="5" t="s">
        <v>0</v>
      </c>
      <c r="C2" s="21"/>
      <c r="D2" s="6"/>
      <c r="E2" s="6"/>
      <c r="F2" s="7"/>
      <c r="G2" s="9"/>
    </row>
    <row r="3" spans="1:7">
      <c r="B3" s="8" t="s">
        <v>1</v>
      </c>
      <c r="C3" s="9"/>
      <c r="D3" s="9"/>
      <c r="E3" s="9"/>
      <c r="F3" s="10"/>
      <c r="G3" s="9"/>
    </row>
    <row r="4" spans="1:7">
      <c r="B4" s="76" t="str">
        <f>RAZÃO!B4</f>
        <v>Período : 01/05/2025 a 31/05/2025</v>
      </c>
      <c r="C4" s="77"/>
      <c r="D4" s="77"/>
      <c r="E4" s="9"/>
      <c r="F4" s="10"/>
      <c r="G4" s="9"/>
    </row>
    <row r="5" spans="1:7" ht="15.75" thickBot="1">
      <c r="B5" s="82" t="s">
        <v>5</v>
      </c>
      <c r="C5" s="83" t="s">
        <v>6</v>
      </c>
      <c r="D5" s="83" t="s">
        <v>7</v>
      </c>
      <c r="E5" s="84"/>
      <c r="F5" s="85"/>
    </row>
    <row r="6" spans="1:7">
      <c r="A6" s="9"/>
      <c r="B6" s="79" t="s">
        <v>79</v>
      </c>
      <c r="C6" s="80" t="s">
        <v>85</v>
      </c>
      <c r="D6" s="81">
        <v>4456.58</v>
      </c>
      <c r="E6" s="80"/>
      <c r="F6" s="43" t="s">
        <v>38</v>
      </c>
    </row>
    <row r="7" spans="1:7">
      <c r="A7" s="9"/>
      <c r="B7" s="31" t="s">
        <v>79</v>
      </c>
      <c r="C7" s="23" t="s">
        <v>86</v>
      </c>
      <c r="D7" s="86">
        <v>4456.58</v>
      </c>
      <c r="E7" s="23"/>
      <c r="F7" s="43" t="s">
        <v>38</v>
      </c>
    </row>
    <row r="8" spans="1:7">
      <c r="A8" s="9"/>
      <c r="B8" s="31" t="s">
        <v>79</v>
      </c>
      <c r="C8" s="23" t="s">
        <v>87</v>
      </c>
      <c r="D8" s="86">
        <v>7087.07</v>
      </c>
      <c r="E8" s="23"/>
      <c r="F8" s="43" t="s">
        <v>38</v>
      </c>
    </row>
    <row r="9" spans="1:7">
      <c r="A9" s="9"/>
      <c r="B9" s="31" t="s">
        <v>79</v>
      </c>
      <c r="C9" s="23" t="s">
        <v>88</v>
      </c>
      <c r="D9" s="87">
        <v>13778.63</v>
      </c>
      <c r="E9" s="25"/>
      <c r="F9" s="43" t="s">
        <v>38</v>
      </c>
    </row>
    <row r="10" spans="1:7">
      <c r="A10" s="9"/>
      <c r="B10" s="31" t="s">
        <v>79</v>
      </c>
      <c r="C10" s="23" t="s">
        <v>89</v>
      </c>
      <c r="D10" s="86">
        <v>4456.58</v>
      </c>
      <c r="E10" s="25"/>
      <c r="F10" s="43" t="s">
        <v>38</v>
      </c>
    </row>
    <row r="11" spans="1:7">
      <c r="A11" s="9"/>
      <c r="B11" s="31" t="s">
        <v>79</v>
      </c>
      <c r="C11" s="23" t="s">
        <v>90</v>
      </c>
      <c r="D11" s="86">
        <v>2439.98</v>
      </c>
      <c r="E11" s="25"/>
      <c r="F11" s="43" t="s">
        <v>38</v>
      </c>
    </row>
    <row r="12" spans="1:7">
      <c r="A12" s="9"/>
      <c r="B12" s="31" t="s">
        <v>79</v>
      </c>
      <c r="C12" s="23" t="s">
        <v>91</v>
      </c>
      <c r="D12" s="86">
        <v>2439.98</v>
      </c>
      <c r="E12" s="25"/>
      <c r="F12" s="43" t="s">
        <v>38</v>
      </c>
    </row>
    <row r="13" spans="1:7">
      <c r="A13" s="9"/>
      <c r="B13" s="31" t="s">
        <v>79</v>
      </c>
      <c r="C13" s="23" t="s">
        <v>92</v>
      </c>
      <c r="D13" s="86">
        <v>2439.98</v>
      </c>
      <c r="E13" s="25"/>
      <c r="F13" s="43" t="s">
        <v>38</v>
      </c>
    </row>
    <row r="14" spans="1:7">
      <c r="A14" s="9"/>
      <c r="B14" s="31" t="s">
        <v>79</v>
      </c>
      <c r="C14" s="23" t="s">
        <v>93</v>
      </c>
      <c r="D14" s="86">
        <v>2439.98</v>
      </c>
      <c r="E14" s="25"/>
      <c r="F14" s="43" t="s">
        <v>38</v>
      </c>
    </row>
    <row r="15" spans="1:7">
      <c r="A15" s="9"/>
      <c r="B15" s="31" t="s">
        <v>79</v>
      </c>
      <c r="C15" s="23" t="s">
        <v>94</v>
      </c>
      <c r="D15" s="87">
        <v>2439.98</v>
      </c>
      <c r="E15" s="25"/>
      <c r="F15" s="43" t="s">
        <v>38</v>
      </c>
    </row>
    <row r="16" spans="1:7">
      <c r="A16" s="9"/>
      <c r="B16" s="31"/>
      <c r="C16" s="23"/>
      <c r="D16" s="86"/>
      <c r="E16" s="25" t="s">
        <v>20</v>
      </c>
      <c r="F16" s="70"/>
    </row>
    <row r="17" spans="1:6">
      <c r="A17" s="9"/>
      <c r="B17" s="78"/>
      <c r="C17" s="9"/>
      <c r="D17" s="46"/>
      <c r="E17" s="9"/>
      <c r="F17" s="9"/>
    </row>
    <row r="18" spans="1:6">
      <c r="A18" s="9"/>
      <c r="B18" s="78"/>
      <c r="C18" s="90" t="s">
        <v>71</v>
      </c>
      <c r="D18" s="91">
        <f>SUM(D6:D17)</f>
        <v>46435.340000000018</v>
      </c>
      <c r="E18" s="9"/>
      <c r="F18" s="9"/>
    </row>
    <row r="19" spans="1:6">
      <c r="B19" s="2"/>
      <c r="D19" s="4"/>
    </row>
    <row r="20" spans="1:6">
      <c r="B20" s="2"/>
      <c r="D20" s="4"/>
    </row>
    <row r="21" spans="1:6">
      <c r="B21" s="2"/>
      <c r="D21" s="4"/>
    </row>
    <row r="22" spans="1:6">
      <c r="B22" s="2"/>
      <c r="D22" s="4"/>
    </row>
    <row r="23" spans="1:6">
      <c r="B23" s="2"/>
      <c r="D23" s="4"/>
    </row>
    <row r="24" spans="1:6">
      <c r="B24" s="2"/>
      <c r="D24" s="4"/>
    </row>
    <row r="25" spans="1:6">
      <c r="B25" s="2"/>
      <c r="D25" s="4"/>
    </row>
    <row r="26" spans="1:6">
      <c r="B26" s="2"/>
      <c r="D26" s="4"/>
    </row>
    <row r="27" spans="1:6">
      <c r="B27" s="2"/>
      <c r="D27" s="4"/>
    </row>
    <row r="28" spans="1:6">
      <c r="B28" s="2"/>
      <c r="D28" s="4"/>
    </row>
    <row r="29" spans="1:6">
      <c r="B29" s="2"/>
      <c r="D29" s="4"/>
    </row>
    <row r="30" spans="1:6">
      <c r="B30" s="2"/>
      <c r="D30" s="4"/>
    </row>
    <row r="31" spans="1:6">
      <c r="B31" s="2"/>
      <c r="D31" s="4"/>
    </row>
    <row r="32" spans="1:6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</sheetData>
  <sheetProtection password="CAAD" sheet="1" objects="1" scenarios="1"/>
  <phoneticPr fontId="4" type="noConversion"/>
  <hyperlinks>
    <hyperlink ref="E16" location="Razão!A1" display="retorna"/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5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8.xml><?xml version="1.0" encoding="utf-8"?>
<worksheet xmlns="http://schemas.openxmlformats.org/spreadsheetml/2006/main" xmlns:r="http://schemas.openxmlformats.org/officeDocument/2006/relationships">
  <dimension ref="B1:G80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 ht="30">
      <c r="B6" s="49" t="s">
        <v>79</v>
      </c>
      <c r="C6" s="98" t="s">
        <v>95</v>
      </c>
      <c r="D6" s="26">
        <v>400</v>
      </c>
      <c r="E6" s="22" t="s">
        <v>20</v>
      </c>
      <c r="F6" s="71" t="s">
        <v>38</v>
      </c>
    </row>
    <row r="7" spans="2:7">
      <c r="B7" s="2"/>
      <c r="D7" s="4"/>
    </row>
    <row r="8" spans="2:7">
      <c r="B8" s="2"/>
      <c r="C8" s="24" t="s">
        <v>36</v>
      </c>
      <c r="D8" s="4">
        <f>SUM(D6:D7)</f>
        <v>400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G82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 s="93" customFormat="1" ht="30">
      <c r="B6" s="92" t="s">
        <v>79</v>
      </c>
      <c r="C6" s="29" t="s">
        <v>96</v>
      </c>
      <c r="D6" s="96">
        <v>9287.06</v>
      </c>
      <c r="E6" s="25" t="s">
        <v>20</v>
      </c>
      <c r="F6" s="97" t="s">
        <v>38</v>
      </c>
    </row>
    <row r="7" spans="2:7">
      <c r="B7" s="45"/>
      <c r="C7" s="33"/>
      <c r="D7" s="46"/>
      <c r="E7" s="47"/>
      <c r="F7" s="47"/>
    </row>
    <row r="8" spans="2:7">
      <c r="B8" s="2"/>
      <c r="D8" s="4"/>
    </row>
    <row r="9" spans="2:7">
      <c r="B9" s="2"/>
      <c r="C9" s="24" t="s">
        <v>36</v>
      </c>
      <c r="D9" s="4">
        <f>SUM(D6:D8)</f>
        <v>9287.06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81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>
      <c r="B6" s="49" t="s">
        <v>97</v>
      </c>
      <c r="C6" s="99" t="s">
        <v>98</v>
      </c>
      <c r="D6" s="26">
        <v>138.63999999999999</v>
      </c>
      <c r="E6" s="23"/>
      <c r="F6" s="70" t="s">
        <v>38</v>
      </c>
    </row>
    <row r="7" spans="2:7">
      <c r="B7" s="49"/>
      <c r="C7" s="51"/>
      <c r="D7" s="26"/>
      <c r="E7" s="22" t="s">
        <v>20</v>
      </c>
      <c r="F7" s="72" t="s">
        <v>38</v>
      </c>
    </row>
    <row r="8" spans="2:7">
      <c r="B8" s="2"/>
      <c r="C8" s="24" t="s">
        <v>36</v>
      </c>
      <c r="D8" s="4">
        <f>SUM(D6:D7)</f>
        <v>138.63999999999999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80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>
      <c r="B6" s="14"/>
      <c r="C6" s="14"/>
      <c r="D6" s="14"/>
      <c r="E6" s="13"/>
      <c r="F6" s="67"/>
    </row>
    <row r="7" spans="2:7" ht="30">
      <c r="B7" s="49" t="s">
        <v>83</v>
      </c>
      <c r="C7" s="37" t="s">
        <v>99</v>
      </c>
      <c r="D7" s="26">
        <v>3200</v>
      </c>
      <c r="E7" s="22" t="s">
        <v>20</v>
      </c>
      <c r="F7" s="71" t="s">
        <v>38</v>
      </c>
    </row>
    <row r="8" spans="2:7">
      <c r="B8" s="2"/>
      <c r="C8" s="24" t="s">
        <v>36</v>
      </c>
      <c r="D8" s="4">
        <f>SUM(D7:D7)</f>
        <v>3200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 ht="30.75" customHeight="1">
      <c r="B6" s="49"/>
      <c r="C6" s="29"/>
      <c r="D6" s="30"/>
      <c r="E6" s="22"/>
      <c r="F6" s="43" t="s">
        <v>38</v>
      </c>
    </row>
    <row r="7" spans="2:7" ht="21" customHeight="1">
      <c r="B7" s="49"/>
      <c r="C7" s="29"/>
      <c r="D7" s="30"/>
      <c r="E7" s="22" t="s">
        <v>20</v>
      </c>
      <c r="F7" s="54"/>
    </row>
    <row r="8" spans="2:7">
      <c r="B8" s="2"/>
      <c r="C8" s="24" t="s">
        <v>36</v>
      </c>
      <c r="D8" s="4">
        <f>SUM(D6:D6)</f>
        <v>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B1:G76"/>
  <sheetViews>
    <sheetView showGridLines="0" topLeftCell="A4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56"/>
      <c r="F5" s="56"/>
    </row>
    <row r="6" spans="2:7">
      <c r="B6" s="49" t="s">
        <v>79</v>
      </c>
      <c r="C6" s="29" t="s">
        <v>100</v>
      </c>
      <c r="D6" s="30">
        <v>164.91</v>
      </c>
      <c r="E6" s="23"/>
      <c r="F6" s="43" t="s">
        <v>38</v>
      </c>
    </row>
    <row r="7" spans="2:7">
      <c r="B7" s="49"/>
      <c r="C7" s="29"/>
      <c r="D7" s="30"/>
      <c r="E7" s="80"/>
      <c r="F7" s="43"/>
    </row>
    <row r="8" spans="2:7">
      <c r="B8" s="49"/>
      <c r="C8" s="29"/>
      <c r="D8" s="30"/>
      <c r="E8" s="22" t="s">
        <v>20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164.91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F6" r:id="rId1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>
      <c r="B6" s="89" t="s">
        <v>101</v>
      </c>
      <c r="C6" s="29" t="s">
        <v>102</v>
      </c>
      <c r="D6" s="30">
        <v>51.8</v>
      </c>
      <c r="E6" s="22"/>
      <c r="F6" s="43" t="s">
        <v>38</v>
      </c>
    </row>
    <row r="7" spans="2:7">
      <c r="B7" s="103" t="s">
        <v>101</v>
      </c>
      <c r="C7" s="33" t="s">
        <v>103</v>
      </c>
      <c r="D7" s="35">
        <v>61.38</v>
      </c>
      <c r="E7" s="22"/>
    </row>
    <row r="8" spans="2:7">
      <c r="B8" s="103"/>
      <c r="C8" s="33"/>
      <c r="D8" s="35"/>
      <c r="E8" s="22"/>
      <c r="F8" s="43" t="s">
        <v>38</v>
      </c>
    </row>
    <row r="9" spans="2:7">
      <c r="B9" s="34"/>
      <c r="C9" s="33"/>
      <c r="D9" s="35"/>
      <c r="E9" s="22" t="s">
        <v>20</v>
      </c>
      <c r="F9" s="36"/>
    </row>
    <row r="10" spans="2:7">
      <c r="B10" s="2"/>
      <c r="C10" s="24" t="s">
        <v>36</v>
      </c>
      <c r="D10" s="4">
        <f>SUM(D6:D9)</f>
        <v>113.18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  <hyperlink ref="F8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B1:G75"/>
  <sheetViews>
    <sheetView showGridLines="0" zoomScale="145" zoomScaleNormal="145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>
      <c r="B6" s="31" t="s">
        <v>79</v>
      </c>
      <c r="C6" s="29" t="s">
        <v>104</v>
      </c>
      <c r="D6" s="30">
        <v>17.93</v>
      </c>
      <c r="E6" s="22"/>
      <c r="F6" s="70" t="s">
        <v>38</v>
      </c>
    </row>
    <row r="7" spans="2:7">
      <c r="B7" s="31" t="s">
        <v>79</v>
      </c>
      <c r="C7" s="29" t="s">
        <v>105</v>
      </c>
      <c r="D7" s="30">
        <v>192</v>
      </c>
      <c r="E7" s="22"/>
      <c r="F7" s="70" t="s">
        <v>38</v>
      </c>
    </row>
    <row r="8" spans="2:7">
      <c r="B8" s="34"/>
      <c r="C8" s="33"/>
      <c r="D8" s="35"/>
      <c r="E8" s="36" t="s">
        <v>20</v>
      </c>
      <c r="F8" s="36"/>
    </row>
    <row r="9" spans="2:7">
      <c r="B9" s="2"/>
      <c r="C9" s="24" t="s">
        <v>36</v>
      </c>
      <c r="D9" s="4">
        <f>SUM(D6:D8)</f>
        <v>209.93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75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8"/>
      <c r="G2" s="9"/>
    </row>
    <row r="3" spans="2:7">
      <c r="B3" s="8" t="s">
        <v>1</v>
      </c>
      <c r="C3" s="9"/>
      <c r="D3" s="9"/>
      <c r="E3" s="9"/>
      <c r="F3" s="59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60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61"/>
    </row>
    <row r="6" spans="2:7">
      <c r="B6" s="31" t="s">
        <v>79</v>
      </c>
      <c r="C6" s="29" t="s">
        <v>106</v>
      </c>
      <c r="D6" s="30">
        <v>2374.69</v>
      </c>
      <c r="E6" s="22"/>
      <c r="F6" s="70" t="s">
        <v>38</v>
      </c>
    </row>
    <row r="7" spans="2:7">
      <c r="B7" s="31" t="s">
        <v>79</v>
      </c>
      <c r="C7" s="29" t="s">
        <v>107</v>
      </c>
      <c r="D7" s="30">
        <v>368.95</v>
      </c>
      <c r="E7" s="22"/>
      <c r="F7" s="72" t="s">
        <v>38</v>
      </c>
    </row>
    <row r="8" spans="2:7">
      <c r="B8" s="34"/>
      <c r="C8" s="33"/>
      <c r="D8" s="35"/>
      <c r="E8" s="22" t="s">
        <v>20</v>
      </c>
      <c r="F8" s="36"/>
    </row>
    <row r="9" spans="2:7">
      <c r="B9" s="2"/>
      <c r="C9" s="24" t="s">
        <v>36</v>
      </c>
      <c r="D9" s="4">
        <f>SUM(D6:D8)</f>
        <v>2743.64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8"/>
      <c r="G2" s="9"/>
    </row>
    <row r="3" spans="2:7">
      <c r="B3" s="8" t="s">
        <v>1</v>
      </c>
      <c r="C3" s="9"/>
      <c r="D3" s="9"/>
      <c r="E3" s="9"/>
      <c r="F3" s="59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60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61"/>
    </row>
    <row r="6" spans="2:7" ht="15" customHeight="1">
      <c r="B6" s="31"/>
      <c r="C6" s="29"/>
      <c r="D6" s="30"/>
      <c r="E6" s="22"/>
      <c r="F6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>
      <c r="B8" s="31"/>
      <c r="C8" s="29"/>
      <c r="D8" s="30">
        <v>0</v>
      </c>
      <c r="E8" s="22" t="s">
        <v>20</v>
      </c>
      <c r="F8" s="55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algorithmName="SHA-512" hashValue="kl0EJ+kNgjFi6jr1vu5+rtoHTFlz8e7JSs8GIax9ud2AnzmxLiTUTRQaYBDIxjblJgyUoOB4+T6ZOWjMeYy09g==" saltValue="Fd29WN5kLA0O7ol0g0DBCw==" spinCount="100000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8"/>
      <c r="G2" s="9"/>
    </row>
    <row r="3" spans="2:7">
      <c r="B3" s="8" t="s">
        <v>1</v>
      </c>
      <c r="C3" s="9"/>
      <c r="D3" s="9"/>
      <c r="E3" s="9"/>
      <c r="F3" s="59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60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61"/>
    </row>
    <row r="6" spans="2:7" ht="15" customHeight="1">
      <c r="B6" s="31" t="s">
        <v>108</v>
      </c>
      <c r="C6" s="29" t="s">
        <v>109</v>
      </c>
      <c r="D6" s="30">
        <v>32.5</v>
      </c>
      <c r="E6" s="22"/>
      <c r="F6" s="43" t="s">
        <v>38</v>
      </c>
    </row>
    <row r="7" spans="2:7" ht="15" customHeight="1">
      <c r="B7" s="31" t="s">
        <v>110</v>
      </c>
      <c r="C7" s="29" t="s">
        <v>111</v>
      </c>
      <c r="D7" s="30">
        <v>2.5</v>
      </c>
      <c r="E7" s="22"/>
      <c r="F7" s="43" t="s">
        <v>38</v>
      </c>
    </row>
    <row r="8" spans="2:7">
      <c r="B8" s="31"/>
      <c r="C8" s="29"/>
      <c r="D8" s="30">
        <v>0</v>
      </c>
      <c r="E8" s="22" t="s">
        <v>20</v>
      </c>
      <c r="F8" s="55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35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>
      <c r="B6" s="31" t="s">
        <v>79</v>
      </c>
      <c r="C6" s="29" t="s">
        <v>112</v>
      </c>
      <c r="D6" s="30">
        <v>70.5</v>
      </c>
      <c r="E6" s="22"/>
      <c r="F6" s="43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70.5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8"/>
      <c r="G2" s="9"/>
    </row>
    <row r="3" spans="2:7">
      <c r="B3" s="8" t="s">
        <v>1</v>
      </c>
      <c r="C3" s="9"/>
      <c r="D3" s="9"/>
      <c r="E3" s="9"/>
      <c r="F3" s="59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60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61"/>
    </row>
    <row r="6" spans="2:7" ht="15" customHeight="1">
      <c r="B6" s="31" t="s">
        <v>79</v>
      </c>
      <c r="C6" s="29" t="s">
        <v>114</v>
      </c>
      <c r="D6" s="30">
        <v>289.76</v>
      </c>
      <c r="E6" s="22"/>
      <c r="F6" s="70" t="s">
        <v>38</v>
      </c>
    </row>
    <row r="7" spans="2:7" ht="15" customHeight="1">
      <c r="B7" s="31" t="s">
        <v>79</v>
      </c>
      <c r="C7" s="29" t="s">
        <v>113</v>
      </c>
      <c r="D7" s="30">
        <v>27.72</v>
      </c>
      <c r="E7" s="22"/>
      <c r="F7" s="70" t="s">
        <v>38</v>
      </c>
    </row>
    <row r="8" spans="2:7" ht="15" customHeight="1">
      <c r="B8" s="31" t="s">
        <v>79</v>
      </c>
      <c r="C8" s="29" t="s">
        <v>115</v>
      </c>
      <c r="D8" s="30">
        <v>568.66</v>
      </c>
      <c r="E8" s="22" t="s">
        <v>20</v>
      </c>
      <c r="F8" s="70" t="s">
        <v>38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886.14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21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 ht="15" customHeight="1">
      <c r="B6" s="31" t="s">
        <v>116</v>
      </c>
      <c r="C6" s="29" t="s">
        <v>117</v>
      </c>
      <c r="D6" s="30">
        <v>3416.22</v>
      </c>
      <c r="E6" s="22" t="s">
        <v>20</v>
      </c>
      <c r="F6" s="70" t="s">
        <v>38</v>
      </c>
    </row>
    <row r="7" spans="2:7">
      <c r="B7" s="34"/>
      <c r="C7" s="33"/>
      <c r="D7" s="35"/>
      <c r="E7" s="36"/>
      <c r="F7" s="36"/>
    </row>
    <row r="8" spans="2:7">
      <c r="B8" s="2"/>
      <c r="C8" s="24" t="s">
        <v>36</v>
      </c>
      <c r="D8" s="4">
        <f>SUM(D6:D7)</f>
        <v>3416.22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6"/>
    </row>
    <row r="6" spans="2:7" ht="15" customHeight="1">
      <c r="B6" s="31" t="s">
        <v>116</v>
      </c>
      <c r="C6" s="29" t="s">
        <v>118</v>
      </c>
      <c r="D6" s="30">
        <v>5693.7</v>
      </c>
      <c r="E6" s="22"/>
      <c r="F6" s="70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5693.7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F6" r:id="rId1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B1:G77"/>
  <sheetViews>
    <sheetView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8"/>
      <c r="G2" s="9"/>
    </row>
    <row r="3" spans="2:7">
      <c r="B3" s="8" t="s">
        <v>1</v>
      </c>
      <c r="C3" s="9"/>
      <c r="D3" s="9"/>
      <c r="E3" s="9"/>
      <c r="F3" s="59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60"/>
      <c r="G4" s="9"/>
    </row>
    <row r="5" spans="2:7">
      <c r="B5" s="66" t="s">
        <v>5</v>
      </c>
      <c r="C5" s="66" t="s">
        <v>6</v>
      </c>
      <c r="D5" s="66" t="s">
        <v>7</v>
      </c>
      <c r="E5" s="56"/>
      <c r="F5" s="61"/>
    </row>
    <row r="6" spans="2:7" s="39" customFormat="1" ht="30" customHeight="1">
      <c r="B6" s="62" t="s">
        <v>74</v>
      </c>
      <c r="C6" s="63" t="s">
        <v>75</v>
      </c>
      <c r="D6" s="64"/>
      <c r="E6" s="65"/>
      <c r="F6" s="43" t="s">
        <v>38</v>
      </c>
    </row>
    <row r="7" spans="2:7" s="39" customFormat="1" ht="30" customHeight="1">
      <c r="B7" s="49" t="s">
        <v>74</v>
      </c>
      <c r="C7" s="68" t="s">
        <v>76</v>
      </c>
      <c r="D7" s="30"/>
      <c r="E7" s="65"/>
      <c r="F7" s="43" t="s">
        <v>38</v>
      </c>
    </row>
    <row r="8" spans="2:7" s="39" customFormat="1" ht="30" customHeight="1">
      <c r="B8" s="49" t="s">
        <v>74</v>
      </c>
      <c r="C8" s="68" t="s">
        <v>77</v>
      </c>
      <c r="D8" s="30"/>
      <c r="E8" s="65"/>
      <c r="F8" s="43" t="s">
        <v>38</v>
      </c>
    </row>
    <row r="9" spans="2:7" s="39" customFormat="1" ht="19.5" customHeight="1">
      <c r="B9" s="49"/>
      <c r="C9" s="68"/>
      <c r="D9" s="30"/>
      <c r="E9" s="22" t="s">
        <v>20</v>
      </c>
      <c r="F9" s="23"/>
    </row>
    <row r="10" spans="2:7" s="39" customFormat="1">
      <c r="B10" s="40"/>
      <c r="C10" s="52"/>
      <c r="D10" s="41"/>
      <c r="F10" s="57"/>
    </row>
    <row r="11" spans="2:7" s="39" customFormat="1">
      <c r="B11" s="40"/>
      <c r="C11" s="42" t="s">
        <v>36</v>
      </c>
      <c r="D11" s="41"/>
      <c r="F11" s="57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9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>
  <dimension ref="B1:G78"/>
  <sheetViews>
    <sheetView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8"/>
      <c r="G2" s="9"/>
    </row>
    <row r="3" spans="2:7">
      <c r="B3" s="8" t="s">
        <v>73</v>
      </c>
      <c r="C3" s="9"/>
      <c r="D3" s="9"/>
      <c r="E3" s="9"/>
      <c r="F3" s="59"/>
      <c r="G3" s="9"/>
    </row>
    <row r="4" spans="2:7" ht="15.75" thickBot="1">
      <c r="B4" s="16" t="str">
        <f>RAZÃO!B4</f>
        <v>Período : 01/05/2025 a 31/05/2025</v>
      </c>
      <c r="C4" s="17"/>
      <c r="D4" s="17"/>
      <c r="E4" s="11"/>
      <c r="F4" s="60"/>
      <c r="G4" s="9"/>
    </row>
    <row r="5" spans="2:7">
      <c r="B5" s="66" t="s">
        <v>5</v>
      </c>
      <c r="C5" s="66" t="s">
        <v>6</v>
      </c>
      <c r="D5" s="66" t="s">
        <v>7</v>
      </c>
      <c r="E5" s="56"/>
      <c r="F5" s="61"/>
    </row>
    <row r="6" spans="2:7" s="39" customFormat="1">
      <c r="B6" s="62"/>
      <c r="C6" s="101"/>
      <c r="D6" s="64"/>
      <c r="E6" s="65"/>
      <c r="F6" s="70" t="s">
        <v>38</v>
      </c>
    </row>
    <row r="7" spans="2:7" s="39" customFormat="1">
      <c r="B7" s="49" t="s">
        <v>119</v>
      </c>
      <c r="C7" s="100" t="s">
        <v>120</v>
      </c>
      <c r="D7" s="30">
        <v>25.15</v>
      </c>
      <c r="E7" s="22"/>
      <c r="F7" s="70" t="s">
        <v>38</v>
      </c>
    </row>
    <row r="8" spans="2:7" s="39" customFormat="1">
      <c r="B8" s="49" t="s">
        <v>121</v>
      </c>
      <c r="C8" s="100" t="s">
        <v>122</v>
      </c>
      <c r="D8" s="30">
        <v>25.15</v>
      </c>
      <c r="E8" s="22"/>
      <c r="F8" s="70" t="s">
        <v>38</v>
      </c>
    </row>
    <row r="9" spans="2:7" s="39" customFormat="1">
      <c r="B9" s="49" t="s">
        <v>124</v>
      </c>
      <c r="C9" s="100" t="s">
        <v>125</v>
      </c>
      <c r="D9" s="30">
        <v>25</v>
      </c>
      <c r="E9" s="22"/>
      <c r="F9" s="70" t="s">
        <v>38</v>
      </c>
    </row>
    <row r="10" spans="2:7" s="39" customFormat="1">
      <c r="B10" s="49" t="s">
        <v>101</v>
      </c>
      <c r="C10" s="100" t="s">
        <v>126</v>
      </c>
      <c r="D10" s="30">
        <v>25</v>
      </c>
      <c r="E10" s="22"/>
      <c r="F10" s="70" t="s">
        <v>38</v>
      </c>
    </row>
    <row r="11" spans="2:7" s="39" customFormat="1">
      <c r="B11" s="73"/>
      <c r="C11" s="74"/>
      <c r="D11" s="26"/>
      <c r="E11" s="65" t="s">
        <v>20</v>
      </c>
      <c r="F11" s="75"/>
    </row>
    <row r="12" spans="2:7" s="39" customFormat="1">
      <c r="B12" s="40"/>
      <c r="C12" s="42" t="s">
        <v>36</v>
      </c>
      <c r="D12" s="41">
        <f>SUM(D6:D11)</f>
        <v>100.3</v>
      </c>
      <c r="F12" s="57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AAD" sheet="1" objects="1" scenarios="1"/>
  <hyperlinks>
    <hyperlink ref="F6" r:id="rId1"/>
    <hyperlink ref="F7" r:id="rId2"/>
    <hyperlink ref="F8" r:id="rId3"/>
    <hyperlink ref="E11" location="Razão!A1" display="retorna"/>
    <hyperlink ref="F9" r:id="rId4"/>
    <hyperlink ref="F10" r:id="rId5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24</vt:i4>
      </vt:variant>
      <vt:variant>
        <vt:lpstr>Intervalos nomeados</vt:lpstr>
      </vt:variant>
      <vt:variant>
        <vt:i4>1</vt:i4>
      </vt:variant>
    </vt:vector>
  </HeadingPairs>
  <TitlesOfParts>
    <vt:vector size="25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2025-04-07T12:37:03Z</cp:lastPrinted>
  <dcterms:created xsi:type="dcterms:W3CDTF">2018-05-09T11:51:48Z</dcterms:created>
  <dcterms:modified xsi:type="dcterms:W3CDTF">2025-07-14T13:53:26Z</dcterms:modified>
</cp:coreProperties>
</file>