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STEP\Documents\Exercicio 2025\01. ARQUIVOS SITE TRANSPARÊNCIA\RECEITAS E DESPESAS 2025\03. Março\"/>
    </mc:Choice>
  </mc:AlternateContent>
  <bookViews>
    <workbookView xWindow="-120" yWindow="-120" windowWidth="15600" windowHeight="11310" tabRatio="244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</sheets>
  <definedNames>
    <definedName name="_xlnm.Print_Area" localSheetId="0">RAZÃO!$A$1:$G$45</definedName>
  </definedNames>
  <calcPr calcId="152511"/>
</workbook>
</file>

<file path=xl/calcChain.xml><?xml version="1.0" encoding="utf-8"?>
<calcChain xmlns="http://schemas.openxmlformats.org/spreadsheetml/2006/main">
  <c r="E39" i="1" l="1"/>
  <c r="D9" i="151"/>
  <c r="E35" i="1" s="1"/>
  <c r="B4" i="151"/>
  <c r="D12" i="144"/>
  <c r="E30" i="1" s="1"/>
  <c r="D10" i="24" l="1"/>
  <c r="E20" i="1"/>
  <c r="E18" i="1"/>
  <c r="E23" i="1"/>
  <c r="E22" i="1"/>
  <c r="E21" i="1"/>
  <c r="E19" i="1"/>
  <c r="E17" i="1"/>
  <c r="E16" i="1"/>
  <c r="E15" i="1"/>
  <c r="B4" i="2" l="1"/>
  <c r="D12" i="150" l="1"/>
  <c r="E43" i="1" s="1"/>
  <c r="B4" i="150"/>
  <c r="D10" i="148"/>
  <c r="E42" i="1" s="1"/>
  <c r="B4" i="148"/>
  <c r="B4" i="147" l="1"/>
  <c r="D8" i="146" l="1"/>
  <c r="E38" i="1" s="1"/>
  <c r="B4" i="146"/>
  <c r="B4" i="144"/>
  <c r="D8" i="141" l="1"/>
  <c r="E32" i="1" s="1"/>
  <c r="B4" i="141"/>
  <c r="D10" i="6" l="1"/>
  <c r="E14" i="1" l="1"/>
  <c r="E8" i="1"/>
  <c r="E7" i="1"/>
  <c r="D8" i="136"/>
  <c r="E31" i="1" s="1"/>
  <c r="B4" i="136"/>
  <c r="D8" i="131"/>
  <c r="E41" i="1" s="1"/>
  <c r="B4" i="131"/>
  <c r="D18" i="27" l="1"/>
  <c r="D8" i="130"/>
  <c r="E40" i="1" s="1"/>
  <c r="B4" i="130"/>
  <c r="D9" i="125" l="1"/>
  <c r="E34" i="1" s="1"/>
  <c r="B4" i="125" l="1"/>
  <c r="D10" i="109" l="1"/>
  <c r="E37" i="1" s="1"/>
  <c r="B4" i="109"/>
  <c r="D8" i="103" l="1"/>
  <c r="E28" i="1" s="1"/>
  <c r="B4" i="103"/>
  <c r="D8" i="102" l="1"/>
  <c r="E29" i="1" s="1"/>
  <c r="B4" i="102"/>
  <c r="D9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i="1" l="1"/>
  <c r="D8" i="5" l="1"/>
  <c r="E10" i="1" s="1"/>
  <c r="E45" i="1" l="1"/>
</calcChain>
</file>

<file path=xl/sharedStrings.xml><?xml version="1.0" encoding="utf-8"?>
<sst xmlns="http://schemas.openxmlformats.org/spreadsheetml/2006/main" count="404" uniqueCount="137">
  <si>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</si>
  <si>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</si>
  <si>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</si>
  <si>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</si>
  <si>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</si>
  <si>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</si>
  <si>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</si>
  <si>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</si>
  <si>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</si>
  <si>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</si>
  <si>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</si>
  <si>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</si>
  <si>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</si>
  <si>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</si>
  <si>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</si>
  <si>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</si>
  <si>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</si>
  <si>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</si>
  <si>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</si>
  <si>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</si>
  <si>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</si>
  <si>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</si>
  <si>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</si>
  <si>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</si>
  <si>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</si>
  <si>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</si>
  <si>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</si>
  <si>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</si>
  <si>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</si>
  <si>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</si>
  <si>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</si>
  <si>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</si>
  <si>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</si>
  <si>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</si>
  <si>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</si>
  <si>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</si>
  <si>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</si>
  <si>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</si>
  <si>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</si>
  <si>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</si>
  <si>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</si>
  <si>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</si>
  <si>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</si>
  <si>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</si>
  <si>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</si>
  <si>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</si>
  <si>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</si>
  <si>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</si>
  <si>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</si>
  <si>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</si>
  <si>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</si>
  <si>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</si>
  <si>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</si>
  <si>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</si>
  <si>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</si>
  <si>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</si>
  <si>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31/01/2025</t>
  </si>
  <si>
    <t>Leonora Arnoldi Martins Ferreira</t>
  </si>
  <si>
    <t>Gabriela da Vinha De Lorenzo Souza</t>
  </si>
  <si>
    <t>Danielle Cristina Real de Aquino</t>
  </si>
  <si>
    <t>IOF S/RENDIMENTOS RDC 01/2025</t>
  </si>
  <si>
    <t>21.</t>
  </si>
  <si>
    <t>PAGTO REF. DARE-SP PROCESSO ALTERAÇÃO DA DIRETORIA</t>
  </si>
  <si>
    <t>22.</t>
  </si>
  <si>
    <t>Despesas de Cartório</t>
  </si>
  <si>
    <t>Impostos e Taxas (Junta Comercial)</t>
  </si>
  <si>
    <t>PAGTO REF. TAXA JUCESP - REGISTRO DE ATA DE NOMEAÇÃO DA DIRETORIA</t>
  </si>
  <si>
    <t>Período : 01/03/2025 a 31/03/2025</t>
  </si>
  <si>
    <t>31/03/2025</t>
  </si>
  <si>
    <t>01/03/2025</t>
  </si>
  <si>
    <t>06/03/2025</t>
  </si>
  <si>
    <t>20/03/2025</t>
  </si>
  <si>
    <t>Leandro Guidolim</t>
  </si>
  <si>
    <t>Paula Cristina Cardoso Benedicto</t>
  </si>
  <si>
    <t>Pedro Evangelista Monteiro Neto</t>
  </si>
  <si>
    <t>Roberto Pereira</t>
  </si>
  <si>
    <t>Vanessa Kein Botelho</t>
  </si>
  <si>
    <t>Victor Tadeu de Oliveira</t>
  </si>
  <si>
    <t>10/03/2025</t>
  </si>
  <si>
    <t>18/03/2025</t>
  </si>
  <si>
    <t>218 - Depreciação do período : 03/2025</t>
  </si>
  <si>
    <t>221 - Depreciação do período : 03/2025</t>
  </si>
  <si>
    <t>219 - Depreciação do período : 03/2025</t>
  </si>
  <si>
    <t>220 - Depreciação do período : 03/2025</t>
  </si>
  <si>
    <t>165 - DESPESAS COM RECONHECIMENTO 1º TABELIÃO</t>
  </si>
  <si>
    <t>189 - DESPESAS COM RECONHECIMENTO 2º TABELIÃO</t>
  </si>
  <si>
    <t>190 - DESPESAS COM RECONHECIMENTO  3 º TABELIÃO</t>
  </si>
  <si>
    <t>18/03</t>
  </si>
  <si>
    <t>173 - NF. 230 JVL Torrefação</t>
  </si>
  <si>
    <t>225 - REF. TECHS NF SERVIÇO 391</t>
  </si>
  <si>
    <t>Despesas /Manutenção /Material de Escritório</t>
  </si>
  <si>
    <t>12/03</t>
  </si>
  <si>
    <t>24/03</t>
  </si>
  <si>
    <t>25/03</t>
  </si>
  <si>
    <t>31/03</t>
  </si>
  <si>
    <t>21/3</t>
  </si>
  <si>
    <t>226 - NF. 77257 BAZAR SENSAÇÃO MAG. PAPELARIA</t>
  </si>
  <si>
    <t>222 - NF. 77466 BAZAR SENSAÇÃO MAG. PAPELARIA</t>
  </si>
  <si>
    <t>176 - NF. 4819 FABIOLA ELOY REGO SACCHI ME</t>
  </si>
  <si>
    <t>205 -NF. 108232 CENTER PRINT CARTUCHOS E TONNERS</t>
  </si>
  <si>
    <t>206 - NF. 1148 CENTER PRINT CARTUCHOS E TONNERS</t>
  </si>
  <si>
    <t>104 -APROPRIAÇÃO PARCELA 02/12</t>
  </si>
  <si>
    <t>203 - VR. A SER PAGO REF. FERNANDA CILIA MARAFÃO BRUNETTI</t>
  </si>
  <si>
    <t>23.</t>
  </si>
  <si>
    <t>Publicações</t>
  </si>
  <si>
    <t>05/03</t>
  </si>
  <si>
    <t>207 - NF SERVIÇOS 6998 APL ASSESSORIA E PUBLICIDADE LEGAL LTDA</t>
  </si>
  <si>
    <t>166 - NF.SERVIÇOS 05 MARIA ARISTEA DOS SANTOS</t>
  </si>
  <si>
    <r>
      <t>224 - NF. SERVIÇO</t>
    </r>
    <r>
      <rPr>
        <sz val="11"/>
        <rFont val="Calibri"/>
        <family val="2"/>
        <scheme val="minor"/>
      </rPr>
      <t xml:space="preserve">S 42 </t>
    </r>
    <r>
      <rPr>
        <sz val="11"/>
        <color theme="1"/>
        <rFont val="Calibri"/>
        <family val="2"/>
        <scheme val="minor"/>
      </rPr>
      <t>- INDIAMARA MOURA SIQUEIRA</t>
    </r>
  </si>
  <si>
    <t>20/03</t>
  </si>
  <si>
    <t>13/03</t>
  </si>
  <si>
    <t>192 - Honorarios Diretoria Carlos Eduardo Delbon</t>
  </si>
  <si>
    <t>193 - Honorarios Diretoria Danielle Cristina Real de Aquino</t>
  </si>
  <si>
    <t>194 - Honorarios Diretoria Gabriela da Vinha De Lorenzo Souza</t>
  </si>
  <si>
    <t>195 - Honorarios Diretoria Leonora Arnoldi Martins Ferreira</t>
  </si>
  <si>
    <t>197 - Honorários Conselho Fiscal Paula Cristina Cardoso Benedicto</t>
  </si>
  <si>
    <t>198 - Honorários Conselho Fiscal Pedro Evangelista Monteiro Neto</t>
  </si>
  <si>
    <t>199 - Honorários Conselho Fiscal Roberto Pereira</t>
  </si>
  <si>
    <t>200 - Honorários Diretoria Vanessa Kein Botelho</t>
  </si>
  <si>
    <t>201 - Honorários Conselho Fiscal Victor Tadeu de Oliveira</t>
  </si>
  <si>
    <t>196 - Honorários Conselho Fiscal Leandro Guidolim</t>
  </si>
  <si>
    <t xml:space="preserve">Total </t>
  </si>
  <si>
    <t>204 - VR. A SER PAGO REF. 03/2025 INSS S/REMUNERAÇÃO AUTONOMOS</t>
  </si>
  <si>
    <t>187 - PAGTO REF. TARIFA DE MANUTENÇÃO CONTA ATIVA</t>
  </si>
  <si>
    <t>19/03</t>
  </si>
  <si>
    <t>181 - PAGTO REF. TARIFA COBRANÇA</t>
  </si>
  <si>
    <t>215 - VR. A SER PAGO  REF. 03/2025</t>
  </si>
  <si>
    <t>216 - VR. A SER PAGO REF. 03/2025</t>
  </si>
  <si>
    <t>214 - VR. A SER PAGO REF. 03/2025 (COFINS)</t>
  </si>
  <si>
    <t>213 - VR. A SER PAGO REF. 03/2025 (PIS)</t>
  </si>
  <si>
    <t>208 - NF. SERVIÇOS 2035 CND CONAUD AUDITORES INDEP.</t>
  </si>
  <si>
    <t>Despesas de Copa /Cozinha /Material de limp.</t>
  </si>
  <si>
    <t>163 - REF. FATURA 1922999817-0 VIVO EMPRESAS</t>
  </si>
  <si>
    <t>202 - VR. A SER PAGO REF. 03/2025 REF. REMUNERAÇÃO DOS DIRETORES</t>
  </si>
  <si>
    <t>215 - VR. A SER PAGO REF. 03/2025</t>
  </si>
  <si>
    <t>223 - NF. SERVIÇOS 2255 - INOVACONT ASSESSORIA CONTABIL LTDA</t>
  </si>
  <si>
    <t>Balancete de Despesas / Resumo de Competência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</si>
</sst>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02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3" borderId="12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3" xfId="0" applyFill="1" applyBorder="1" applyAlignment="1">
      <alignment horizontal="center" vertical="center"/>
    </xf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0" fontId="0" fillId="0" borderId="13" xfId="0" applyFont="1" applyFill="1" applyBorder="1" applyAlignment="1">
      <alignment vertical="top" wrapText="1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0" borderId="10" xfId="0" applyFont="1" applyFill="1" applyBorder="1" applyAlignment="1">
      <alignment vertical="top" wrapText="1"/>
    </xf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" fontId="1" fillId="0" borderId="13" xfId="0" applyNumberFormat="1" applyFont="1" applyBorder="1"/>
    <xf numFmtId="49" fontId="0" fillId="0" borderId="10" xfId="0" applyNumberFormat="1" applyBorder="1" applyAlignment="1"/>
    <xf numFmtId="0" fontId="0" fillId="0" borderId="0" xfId="0" applyAlignment="1"/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0" fillId="0" borderId="10" xfId="0" applyNumberFormat="1" applyBorder="1" applyAlignment="1"/>
    <xf numFmtId="0" fontId="2" fillId="0" borderId="0" xfId="1" applyAlignment="1"/>
    <xf numFmtId="0" fontId="2" fillId="0" borderId="13" xfId="1" applyFill="1" applyBorder="1" applyAlignment="1">
      <alignment horizontal="center" vertical="center"/>
    </xf>
    <xf numFmtId="0" fontId="2" fillId="0" borderId="10" xfId="1" applyFill="1" applyBorder="1" applyAlignment="1">
      <alignment horizontal="center" vertical="center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0325-21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0325-213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0325-203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325-208.pdf" TargetMode="External"/><Relationship Id="rId2" Type="http://schemas.openxmlformats.org/officeDocument/2006/relationships/hyperlink" Target="https://transparencia.moradaturismoeventos.com.br/Arquivos/Transparencias/2/2/2025/PDF/0325-224.pdf" TargetMode="External"/><Relationship Id="rId1" Type="http://schemas.openxmlformats.org/officeDocument/2006/relationships/hyperlink" Target="https://transparencia.moradaturismoeventos.com.br/Arquivos/Transparencias/2/2/2025/PDF/0325-166.pdf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0325-198.pdf" TargetMode="External"/><Relationship Id="rId3" Type="http://schemas.openxmlformats.org/officeDocument/2006/relationships/hyperlink" Target="https://transparencia.moradaturismoeventos.com.br/Arquivos/Transparencias/2/2/2025/PDF/0325-194.pdf" TargetMode="External"/><Relationship Id="rId7" Type="http://schemas.openxmlformats.org/officeDocument/2006/relationships/hyperlink" Target="https://transparencia.moradaturismoeventos.com.br/Arquivos/Transparencias/2/2/2025/PDF/0325-197.pdf" TargetMode="External"/><Relationship Id="rId2" Type="http://schemas.openxmlformats.org/officeDocument/2006/relationships/hyperlink" Target="https://transparencia.moradaturismoeventos.com.br/Arquivos/Transparencias/2/2/2025/PDF/0325-193.pdf" TargetMode="External"/><Relationship Id="rId1" Type="http://schemas.openxmlformats.org/officeDocument/2006/relationships/hyperlink" Target="https://transparencia.moradaturismoeventos.com.br/Arquivos/Transparencias/2/2/2025/PDF/0325-192.pdf" TargetMode="External"/><Relationship Id="rId6" Type="http://schemas.openxmlformats.org/officeDocument/2006/relationships/hyperlink" Target="https://transparencia.moradaturismoeventos.com.br/Arquivos/Transparencias/2/2/2025/PDF/0325-196.pdf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transparencia.moradaturismoeventos.com.br/Arquivos/Transparencias/2/2/2025/PDF/0325-200.pdf" TargetMode="External"/><Relationship Id="rId10" Type="http://schemas.openxmlformats.org/officeDocument/2006/relationships/hyperlink" Target="https://transparencia.moradaturismoeventos.com.br/Arquivos/Transparencias/2/2/2025/PDF/0325-201.pdf" TargetMode="External"/><Relationship Id="rId4" Type="http://schemas.openxmlformats.org/officeDocument/2006/relationships/hyperlink" Target="https://transparencia.moradaturismoeventos.com.br/Arquivos/Transparencias/2/2/2025/PDF/0325-195.pdf" TargetMode="External"/><Relationship Id="rId9" Type="http://schemas.openxmlformats.org/officeDocument/2006/relationships/hyperlink" Target="https://transparencia.moradaturismoeventos.com.br/Arquivos/Transparencias/2/2/2025/PDF/0325-199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0325-204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0325-202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s://transparencia.moradaturismoeventos.com.br/Arquivos/Transparencias/2/2/2025/PDF/0325-225.pdf" TargetMode="External"/><Relationship Id="rId1" Type="http://schemas.openxmlformats.org/officeDocument/2006/relationships/hyperlink" Target="https://transparencia.moradaturismoeventos.com.br/Arquivos/Transparencias/2/2/2025/PDF/0325-163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transparencia.moradaturismoeventos.com.br/Arquivos/Transparencias/2/2/2025/PDF/0325-223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325-205.pdf" TargetMode="External"/><Relationship Id="rId2" Type="http://schemas.openxmlformats.org/officeDocument/2006/relationships/hyperlink" Target="https://transparencia.moradaturismoeventos.com.br/Arquivos/Transparencias/2/2/2025/PDF/0325-226.pdf" TargetMode="External"/><Relationship Id="rId1" Type="http://schemas.openxmlformats.org/officeDocument/2006/relationships/hyperlink" Target="https://transparencia.moradaturismoeventos.com.br/Arquivos/Transparencias/2/2/2025/PDF/0325-206.pdf" TargetMode="External"/><Relationship Id="rId6" Type="http://schemas.openxmlformats.org/officeDocument/2006/relationships/printerSettings" Target="../printerSettings/printerSettings12.bin"/><Relationship Id="rId5" Type="http://schemas.openxmlformats.org/officeDocument/2006/relationships/hyperlink" Target="https://transparencia.moradaturismoeventos.com.br/Arquivos/Transparencias/2/2/2025/PDF/0325-176.pdf" TargetMode="External"/><Relationship Id="rId4" Type="http://schemas.openxmlformats.org/officeDocument/2006/relationships/hyperlink" Target="https://transparencia.moradaturismoeventos.com.br/Arquivos/Transparencias/2/2/2025/PDF/0325-222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0325-104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transparencia.moradaturismoeventos.com.br/Arquivos/Transparencias/2/2/2025/PDF/0325-173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transparencia.moradaturismoeventos.com.br/Arquivos/Transparencias/2/2/2025/PDF/0325-221.pdf" TargetMode="External"/><Relationship Id="rId1" Type="http://schemas.openxmlformats.org/officeDocument/2006/relationships/hyperlink" Target="https://transparencia.moradaturismoeventos.com.br/Arquivos/Transparencias/2/2/2025/PDF/0325-218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0325-220.pdf" TargetMode="External"/><Relationship Id="rId1" Type="http://schemas.openxmlformats.org/officeDocument/2006/relationships/hyperlink" Target="https://transparencia.moradaturismoeventos.com.br/Arquivos/Transparencias/2/2/2025/PDF/0325-219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transparencia.moradaturismoeventos.com.br/Arquivos/Transparencias/2/2/2025/PDF/0325-207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transparencia.moradaturismoeventos.com.br/Arquivos/Transparencias/2/2/2025/PDF/0325-181.pdf" TargetMode="External"/><Relationship Id="rId1" Type="http://schemas.openxmlformats.org/officeDocument/2006/relationships/hyperlink" Target="https://transparencia.moradaturismoeventos.com.br/Arquivos/Transparencias/2/2/2025/PDF/0325-187.pdf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0325-215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transparencia.moradaturismoeventos.com.br/Arquivos/Transparencias/2/2/2025/PDF/0325-216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moradaturismoeventos.com.br/Arquivos/Transparencias/2/2/2025/PDF/0125-21.pdf" TargetMode="External"/><Relationship Id="rId1" Type="http://schemas.openxmlformats.org/officeDocument/2006/relationships/hyperlink" Target="https://transparencia.moradaturismoeventos.com.br/Arquivos/Transparencias/2/2/2025/PDF/0125-20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325-190.pdf" TargetMode="External"/><Relationship Id="rId2" Type="http://schemas.openxmlformats.org/officeDocument/2006/relationships/hyperlink" Target="https://transparencia.moradaturismoeventos.com.br/Arquivos/Transparencias/2/2/2025/PDF/0325-189.pdf" TargetMode="External"/><Relationship Id="rId1" Type="http://schemas.openxmlformats.org/officeDocument/2006/relationships/hyperlink" Target="https://transparencia.moradaturismoeventos.com.br/Arquivos/Transparencias/2/2/2025/PDF/0325-16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1"/>
  <sheetViews>
    <sheetView showGridLines="0" tabSelected="1" zoomScale="130" zoomScaleNormal="130" workbookViewId="0">
      <pane ySplit="5" topLeftCell="A6" activePane="bottomLeft" state="frozen"/>
      <selection activeCell="C38" sqref="C38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136</v>
      </c>
      <c r="C3" s="9"/>
      <c r="D3" s="9"/>
      <c r="E3" s="9"/>
      <c r="F3" s="9"/>
      <c r="G3" s="10"/>
    </row>
    <row r="4" spans="2:7" ht="15.75" thickBot="1" x14ac:dyDescent="0.3">
      <c r="B4" s="16" t="s">
        <v>67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21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22</v>
      </c>
      <c r="D7" t="s">
        <v>2</v>
      </c>
      <c r="E7" s="96">
        <f>'1.'!D6</f>
        <v>2371.7800000000002</v>
      </c>
      <c r="F7" s="18" t="s">
        <v>19</v>
      </c>
    </row>
    <row r="8" spans="2:7" x14ac:dyDescent="0.25">
      <c r="C8" s="1" t="s">
        <v>23</v>
      </c>
      <c r="D8" t="s">
        <v>3</v>
      </c>
      <c r="E8" s="96">
        <f>'2.'!D6</f>
        <v>513.89</v>
      </c>
      <c r="F8" s="18" t="s">
        <v>19</v>
      </c>
    </row>
    <row r="9" spans="2:7" x14ac:dyDescent="0.25">
      <c r="B9" s="1" t="s">
        <v>9</v>
      </c>
      <c r="C9" s="1"/>
      <c r="E9" s="96"/>
      <c r="F9" s="4"/>
    </row>
    <row r="10" spans="2:7" x14ac:dyDescent="0.25">
      <c r="C10" s="1" t="s">
        <v>24</v>
      </c>
      <c r="D10" t="s">
        <v>10</v>
      </c>
      <c r="E10" s="96">
        <f>'3.'!D8</f>
        <v>2000</v>
      </c>
      <c r="F10" s="18" t="s">
        <v>19</v>
      </c>
    </row>
    <row r="11" spans="2:7" x14ac:dyDescent="0.25">
      <c r="C11" s="1" t="s">
        <v>25</v>
      </c>
      <c r="D11" t="s">
        <v>11</v>
      </c>
      <c r="E11" s="96">
        <f>'4.'!D10</f>
        <v>0</v>
      </c>
      <c r="F11" s="18" t="s">
        <v>19</v>
      </c>
    </row>
    <row r="12" spans="2:7" x14ac:dyDescent="0.25">
      <c r="C12" s="1" t="s">
        <v>26</v>
      </c>
      <c r="D12" t="s">
        <v>50</v>
      </c>
      <c r="E12" s="96">
        <f>'5.'!D10</f>
        <v>5394.59</v>
      </c>
      <c r="F12" s="18" t="s">
        <v>19</v>
      </c>
    </row>
    <row r="13" spans="2:7" x14ac:dyDescent="0.25">
      <c r="B13" s="1" t="s">
        <v>12</v>
      </c>
      <c r="C13" s="1"/>
      <c r="E13" s="96"/>
      <c r="F13" s="4"/>
    </row>
    <row r="14" spans="2:7" x14ac:dyDescent="0.25">
      <c r="C14" s="1" t="s">
        <v>27</v>
      </c>
      <c r="D14" t="s">
        <v>13</v>
      </c>
      <c r="E14" s="96">
        <f>'6.'!D6</f>
        <v>4456.58</v>
      </c>
      <c r="F14" s="18" t="s">
        <v>19</v>
      </c>
    </row>
    <row r="15" spans="2:7" x14ac:dyDescent="0.25">
      <c r="C15" s="1" t="s">
        <v>27</v>
      </c>
      <c r="D15" t="s">
        <v>59</v>
      </c>
      <c r="E15" s="96">
        <f>'6.'!D7</f>
        <v>4456.58</v>
      </c>
      <c r="F15" s="18" t="s">
        <v>19</v>
      </c>
    </row>
    <row r="16" spans="2:7" x14ac:dyDescent="0.25">
      <c r="C16" s="1" t="s">
        <v>27</v>
      </c>
      <c r="D16" s="9" t="s">
        <v>58</v>
      </c>
      <c r="E16" s="96">
        <f>'6.'!D8</f>
        <v>7087.07</v>
      </c>
      <c r="F16" s="18" t="s">
        <v>19</v>
      </c>
    </row>
    <row r="17" spans="2:6" x14ac:dyDescent="0.25">
      <c r="C17" s="1" t="s">
        <v>27</v>
      </c>
      <c r="D17" s="90" t="s">
        <v>72</v>
      </c>
      <c r="E17" s="96">
        <f>'6.'!D11</f>
        <v>2701.4140000000002</v>
      </c>
      <c r="F17" s="18" t="s">
        <v>19</v>
      </c>
    </row>
    <row r="18" spans="2:6" x14ac:dyDescent="0.25">
      <c r="C18" s="1" t="s">
        <v>27</v>
      </c>
      <c r="D18" s="9" t="s">
        <v>57</v>
      </c>
      <c r="E18" s="96">
        <f>'6.'!D9</f>
        <v>14040.06</v>
      </c>
      <c r="F18" s="18" t="s">
        <v>19</v>
      </c>
    </row>
    <row r="19" spans="2:6" x14ac:dyDescent="0.25">
      <c r="C19" s="1" t="s">
        <v>27</v>
      </c>
      <c r="D19" s="90" t="s">
        <v>73</v>
      </c>
      <c r="E19" s="96">
        <f>'6.'!D12</f>
        <v>2701.41</v>
      </c>
      <c r="F19" s="18" t="s">
        <v>19</v>
      </c>
    </row>
    <row r="20" spans="2:6" x14ac:dyDescent="0.25">
      <c r="C20" s="1" t="s">
        <v>27</v>
      </c>
      <c r="D20" s="90" t="s">
        <v>74</v>
      </c>
      <c r="E20" s="97">
        <f>'6.'!D13</f>
        <v>2701.41</v>
      </c>
      <c r="F20" s="18" t="s">
        <v>19</v>
      </c>
    </row>
    <row r="21" spans="2:6" x14ac:dyDescent="0.25">
      <c r="C21" s="1" t="s">
        <v>27</v>
      </c>
      <c r="D21" s="90" t="s">
        <v>75</v>
      </c>
      <c r="E21" s="96">
        <f>'6.'!D14</f>
        <v>2701.41</v>
      </c>
      <c r="F21" s="18" t="s">
        <v>19</v>
      </c>
    </row>
    <row r="22" spans="2:6" x14ac:dyDescent="0.25">
      <c r="C22" s="1" t="s">
        <v>27</v>
      </c>
      <c r="D22" s="90" t="s">
        <v>76</v>
      </c>
      <c r="E22" s="96">
        <f>'6.'!D10</f>
        <v>3162.73</v>
      </c>
      <c r="F22" s="18" t="s">
        <v>19</v>
      </c>
    </row>
    <row r="23" spans="2:6" x14ac:dyDescent="0.25">
      <c r="C23" s="1" t="s">
        <v>27</v>
      </c>
      <c r="D23" s="90" t="s">
        <v>77</v>
      </c>
      <c r="E23" s="97">
        <f>'6.'!D15</f>
        <v>2701.41</v>
      </c>
      <c r="F23" s="18" t="s">
        <v>19</v>
      </c>
    </row>
    <row r="24" spans="2:6" x14ac:dyDescent="0.25">
      <c r="B24" s="1" t="s">
        <v>14</v>
      </c>
      <c r="C24" s="1"/>
      <c r="E24" s="96"/>
      <c r="F24" s="4"/>
    </row>
    <row r="25" spans="2:6" x14ac:dyDescent="0.25">
      <c r="C25" s="1" t="s">
        <v>28</v>
      </c>
      <c r="D25" t="s">
        <v>16</v>
      </c>
      <c r="E25" s="96">
        <f>'7.'!D8</f>
        <v>400</v>
      </c>
      <c r="F25" s="18" t="s">
        <v>19</v>
      </c>
    </row>
    <row r="26" spans="2:6" x14ac:dyDescent="0.25">
      <c r="C26" s="1" t="s">
        <v>29</v>
      </c>
      <c r="D26" t="s">
        <v>15</v>
      </c>
      <c r="E26" s="97">
        <f>'8.'!D9</f>
        <v>9080.58</v>
      </c>
      <c r="F26" s="18" t="s">
        <v>19</v>
      </c>
    </row>
    <row r="27" spans="2:6" x14ac:dyDescent="0.25">
      <c r="B27" s="1" t="s">
        <v>17</v>
      </c>
      <c r="C27" s="1"/>
      <c r="E27" s="96"/>
      <c r="F27" s="4"/>
    </row>
    <row r="28" spans="2:6" x14ac:dyDescent="0.25">
      <c r="B28" s="1"/>
      <c r="C28" s="1" t="s">
        <v>30</v>
      </c>
      <c r="D28" t="s">
        <v>48</v>
      </c>
      <c r="E28" s="96">
        <f>'9.'!D8</f>
        <v>340.34000000000003</v>
      </c>
      <c r="F28" s="43" t="s">
        <v>19</v>
      </c>
    </row>
    <row r="29" spans="2:6" x14ac:dyDescent="0.25">
      <c r="B29" s="1"/>
      <c r="C29" s="1" t="s">
        <v>31</v>
      </c>
      <c r="D29" t="s">
        <v>49</v>
      </c>
      <c r="E29" s="96">
        <f>'10.'!D8</f>
        <v>3200</v>
      </c>
      <c r="F29" s="43" t="s">
        <v>19</v>
      </c>
    </row>
    <row r="30" spans="2:6" x14ac:dyDescent="0.25">
      <c r="C30" s="1" t="s">
        <v>32</v>
      </c>
      <c r="D30" t="s">
        <v>90</v>
      </c>
      <c r="E30" s="96">
        <f>'11.'!D12</f>
        <v>905.88</v>
      </c>
      <c r="F30" s="43" t="s">
        <v>19</v>
      </c>
    </row>
    <row r="31" spans="2:6" x14ac:dyDescent="0.25">
      <c r="C31" s="1" t="s">
        <v>33</v>
      </c>
      <c r="D31" t="s">
        <v>53</v>
      </c>
      <c r="E31" s="96">
        <f>'12.'!D8</f>
        <v>164.91</v>
      </c>
      <c r="F31" s="43" t="s">
        <v>19</v>
      </c>
    </row>
    <row r="32" spans="2:6" x14ac:dyDescent="0.25">
      <c r="C32" s="1" t="s">
        <v>34</v>
      </c>
      <c r="D32" t="s">
        <v>131</v>
      </c>
      <c r="E32" s="96">
        <f>'13.'!D8</f>
        <v>802.5</v>
      </c>
      <c r="F32" s="43" t="s">
        <v>19</v>
      </c>
    </row>
    <row r="33" spans="2:6" x14ac:dyDescent="0.25">
      <c r="C33" s="1" t="s">
        <v>35</v>
      </c>
      <c r="D33" t="s">
        <v>40</v>
      </c>
      <c r="E33" s="96">
        <f>'14.'!D9</f>
        <v>247.36</v>
      </c>
      <c r="F33" s="18" t="s">
        <v>19</v>
      </c>
    </row>
    <row r="34" spans="2:6" x14ac:dyDescent="0.25">
      <c r="C34" s="1" t="s">
        <v>42</v>
      </c>
      <c r="D34" t="s">
        <v>41</v>
      </c>
      <c r="E34" s="96">
        <f>'15.'!D9</f>
        <v>2743.64</v>
      </c>
      <c r="F34" s="18" t="s">
        <v>19</v>
      </c>
    </row>
    <row r="35" spans="2:6" x14ac:dyDescent="0.25">
      <c r="C35" s="1" t="s">
        <v>43</v>
      </c>
      <c r="D35" t="s">
        <v>104</v>
      </c>
      <c r="E35" s="96">
        <f>'16.'!D9</f>
        <v>15645</v>
      </c>
      <c r="F35" s="18" t="s">
        <v>19</v>
      </c>
    </row>
    <row r="36" spans="2:6" x14ac:dyDescent="0.25">
      <c r="B36" s="1" t="s">
        <v>39</v>
      </c>
      <c r="C36" s="1"/>
      <c r="E36" s="96"/>
      <c r="F36" s="4"/>
    </row>
    <row r="37" spans="2:6" x14ac:dyDescent="0.25">
      <c r="C37" s="1" t="s">
        <v>44</v>
      </c>
      <c r="D37" t="s">
        <v>18</v>
      </c>
      <c r="E37" s="96">
        <f>'17.'!D10</f>
        <v>35</v>
      </c>
      <c r="F37" s="18" t="s">
        <v>19</v>
      </c>
    </row>
    <row r="38" spans="2:6" x14ac:dyDescent="0.25">
      <c r="C38" s="1" t="s">
        <v>45</v>
      </c>
      <c r="D38" s="71" t="s">
        <v>55</v>
      </c>
      <c r="E38" s="96">
        <f>'18.'!D8</f>
        <v>0</v>
      </c>
      <c r="F38" s="18" t="s">
        <v>19</v>
      </c>
    </row>
    <row r="39" spans="2:6" x14ac:dyDescent="0.25">
      <c r="C39" s="1" t="s">
        <v>51</v>
      </c>
      <c r="D39" t="s">
        <v>54</v>
      </c>
      <c r="E39" s="96">
        <f>'18.'!D9</f>
        <v>0</v>
      </c>
      <c r="F39" s="18" t="s">
        <v>19</v>
      </c>
    </row>
    <row r="40" spans="2:6" x14ac:dyDescent="0.25">
      <c r="C40" s="1" t="s">
        <v>52</v>
      </c>
      <c r="D40" t="s">
        <v>46</v>
      </c>
      <c r="E40" s="96">
        <f>'20.'!D8</f>
        <v>2276.92</v>
      </c>
      <c r="F40" s="18" t="s">
        <v>19</v>
      </c>
    </row>
    <row r="41" spans="2:6" x14ac:dyDescent="0.25">
      <c r="C41" s="1" t="s">
        <v>61</v>
      </c>
      <c r="D41" t="s">
        <v>47</v>
      </c>
      <c r="E41" s="96">
        <f>'21.'!D8</f>
        <v>6366.89</v>
      </c>
      <c r="F41" s="18" t="s">
        <v>19</v>
      </c>
    </row>
    <row r="42" spans="2:6" x14ac:dyDescent="0.25">
      <c r="C42" s="1" t="s">
        <v>63</v>
      </c>
      <c r="D42" t="s">
        <v>65</v>
      </c>
      <c r="E42" s="96">
        <f>'22.'!D10</f>
        <v>0</v>
      </c>
      <c r="F42" s="18" t="s">
        <v>19</v>
      </c>
    </row>
    <row r="43" spans="2:6" x14ac:dyDescent="0.25">
      <c r="C43" s="1" t="s">
        <v>103</v>
      </c>
      <c r="D43" t="s">
        <v>64</v>
      </c>
      <c r="E43" s="96">
        <f>'23.'!D12</f>
        <v>181.86</v>
      </c>
      <c r="F43" s="18" t="s">
        <v>19</v>
      </c>
    </row>
    <row r="44" spans="2:6" x14ac:dyDescent="0.25">
      <c r="C44" s="1"/>
      <c r="E44" s="4"/>
      <c r="F44" s="18"/>
    </row>
    <row r="45" spans="2:6" x14ac:dyDescent="0.25">
      <c r="D45" s="28" t="s">
        <v>37</v>
      </c>
      <c r="E45" s="27">
        <f>SUM(E7:E44)</f>
        <v>99381.214000000007</v>
      </c>
      <c r="F45" s="4"/>
    </row>
    <row r="46" spans="2:6" x14ac:dyDescent="0.25">
      <c r="E46" s="4"/>
      <c r="F46" s="4"/>
    </row>
    <row r="47" spans="2:6" x14ac:dyDescent="0.25">
      <c r="D47" s="44"/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</sheetData>
  <sheetProtection password="CAAD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5" location="'7.'!A1" display="abertura"/>
    <hyperlink ref="F26" location="'8.'!A1" display="abertura"/>
    <hyperlink ref="F34" location="'15.'!A1" display="abertura"/>
    <hyperlink ref="F33" location="'14.'!A1" display="abertura"/>
    <hyperlink ref="F20" location="'6.'!A1" display="abertura"/>
    <hyperlink ref="F37" location="'17.'!A1" display="abertura"/>
    <hyperlink ref="F40" location="'20.'!A1" display="abertura"/>
    <hyperlink ref="F41" location="'21.'!A1" display="abertura"/>
    <hyperlink ref="F28" location="'9.'!A1" display="abertura"/>
    <hyperlink ref="F29" location="'10.'!A1" display="abertura"/>
    <hyperlink ref="F12" location="'5.'!A1" display="abertura"/>
    <hyperlink ref="F15:F21" location="'6.'!A1" display="abertura"/>
    <hyperlink ref="F31" location="'12.'!A1" display="abertura"/>
    <hyperlink ref="F39" location="'19.'!A1" display="abertura"/>
    <hyperlink ref="F38" location="'18.'!A1" display="abertura"/>
    <hyperlink ref="F30" location="'11.'!A1" display="abertura"/>
    <hyperlink ref="F32" location="'13.'!A1" display="abertura"/>
    <hyperlink ref="F22:F23" location="'6.'!A1" display="abertura"/>
    <hyperlink ref="F42" location="'22.'!A1" display="abertura"/>
    <hyperlink ref="F43" location="'23.'!A1" display="abertura"/>
    <hyperlink ref="F14" location="'6.'!A1" display="abertura"/>
    <hyperlink ref="F35" location="'1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zoomScale="130" zoomScaleNormal="13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136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x14ac:dyDescent="0.25">
      <c r="B6" s="31" t="s">
        <v>68</v>
      </c>
      <c r="C6" s="31" t="s">
        <v>128</v>
      </c>
      <c r="D6" s="32">
        <v>2371.7800000000002</v>
      </c>
      <c r="E6" s="25" t="s">
        <v>20</v>
      </c>
      <c r="F6" s="43" t="s">
        <v>38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EgN0w7vfcXOZn/Iba7XXHGm4CPbKhXlvUubJkMWebCOwCSdtBF2Ql7a1eXxc3Liy05yT2PutvG7Pfr9B0ENY0w==" saltValue="Kcxo6tAix1uEj4gud+IH1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zoomScale="145" zoomScaleNormal="145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136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x14ac:dyDescent="0.25">
      <c r="B6" s="31" t="s">
        <v>68</v>
      </c>
      <c r="C6" s="31" t="s">
        <v>129</v>
      </c>
      <c r="D6" s="32">
        <v>513.89</v>
      </c>
      <c r="E6" s="25" t="s">
        <v>20</v>
      </c>
      <c r="F6" s="43" t="s">
        <v>38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zoomScale="145" zoomScaleNormal="145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58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9"/>
      <c r="G2" s="9"/>
    </row>
    <row r="3" spans="2:7" x14ac:dyDescent="0.25">
      <c r="B3" s="8" t="s">
        <v>1</v>
      </c>
      <c r="C3" s="9"/>
      <c r="D3" s="9"/>
      <c r="E3" s="9"/>
      <c r="F3" s="6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61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2"/>
    </row>
    <row r="6" spans="2:7" s="39" customFormat="1" ht="30" x14ac:dyDescent="0.25">
      <c r="B6" s="50" t="s">
        <v>68</v>
      </c>
      <c r="C6" s="38" t="s">
        <v>102</v>
      </c>
      <c r="D6" s="26">
        <v>2000</v>
      </c>
      <c r="E6" s="22" t="s">
        <v>20</v>
      </c>
      <c r="F6" s="73" t="s">
        <v>38</v>
      </c>
    </row>
    <row r="7" spans="2:7" x14ac:dyDescent="0.25">
      <c r="B7" s="2"/>
      <c r="D7" s="4"/>
    </row>
    <row r="8" spans="2:7" x14ac:dyDescent="0.25">
      <c r="B8" s="2"/>
      <c r="C8" s="24" t="s">
        <v>36</v>
      </c>
      <c r="D8" s="4">
        <f>SUM(D6:D7)</f>
        <v>2000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s="39" customFormat="1" x14ac:dyDescent="0.25">
      <c r="B6" s="50"/>
      <c r="C6" s="51"/>
      <c r="D6" s="30"/>
      <c r="E6" s="22"/>
      <c r="F6" s="56" t="s">
        <v>38</v>
      </c>
    </row>
    <row r="7" spans="2:7" s="39" customFormat="1" x14ac:dyDescent="0.25">
      <c r="B7" s="50"/>
      <c r="C7" s="51"/>
      <c r="D7" s="30"/>
      <c r="E7" s="22"/>
      <c r="F7" s="56" t="s">
        <v>38</v>
      </c>
    </row>
    <row r="8" spans="2:7" s="39" customFormat="1" x14ac:dyDescent="0.25">
      <c r="B8" s="50"/>
      <c r="C8" s="51"/>
      <c r="D8" s="30"/>
      <c r="E8" s="54" t="s">
        <v>20</v>
      </c>
      <c r="F8" s="56" t="s">
        <v>38</v>
      </c>
    </row>
    <row r="9" spans="2:7" s="39" customFormat="1" x14ac:dyDescent="0.25">
      <c r="B9" s="40"/>
      <c r="D9" s="41"/>
    </row>
    <row r="10" spans="2:7" s="39" customFormat="1" x14ac:dyDescent="0.25">
      <c r="B10" s="40"/>
      <c r="C10" s="42" t="s">
        <v>36</v>
      </c>
      <c r="D10" s="41">
        <f>SUM(D6:D9)</f>
        <v>0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x14ac:dyDescent="0.25">
      <c r="B6" s="31" t="s">
        <v>110</v>
      </c>
      <c r="C6" s="23" t="s">
        <v>107</v>
      </c>
      <c r="D6" s="49">
        <v>104</v>
      </c>
      <c r="E6" s="25"/>
      <c r="F6" s="72" t="s">
        <v>38</v>
      </c>
    </row>
    <row r="7" spans="2:7" x14ac:dyDescent="0.25">
      <c r="B7" s="31" t="s">
        <v>93</v>
      </c>
      <c r="C7" s="23" t="s">
        <v>108</v>
      </c>
      <c r="D7" s="49">
        <v>2094</v>
      </c>
      <c r="E7" s="25"/>
      <c r="F7" s="72" t="s">
        <v>38</v>
      </c>
    </row>
    <row r="8" spans="2:7" x14ac:dyDescent="0.25">
      <c r="B8" s="31" t="s">
        <v>109</v>
      </c>
      <c r="C8" s="23" t="s">
        <v>130</v>
      </c>
      <c r="D8" s="49">
        <v>3196.59</v>
      </c>
      <c r="E8" s="25"/>
      <c r="F8" s="72" t="s">
        <v>38</v>
      </c>
    </row>
    <row r="9" spans="2:7" x14ac:dyDescent="0.25">
      <c r="B9" s="31"/>
      <c r="C9" s="23"/>
      <c r="D9" s="49"/>
      <c r="E9" s="25" t="s">
        <v>20</v>
      </c>
      <c r="F9" s="72"/>
    </row>
    <row r="10" spans="2:7" x14ac:dyDescent="0.25">
      <c r="B10" s="2"/>
      <c r="C10" s="24" t="s">
        <v>36</v>
      </c>
      <c r="D10" s="4">
        <f>SUM(D6:D9)</f>
        <v>5394.59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sheet="1" objects="1" scenarios="1"/>
  <hyperlinks>
    <hyperlink ref="F6" r:id="rId1"/>
    <hyperlink ref="F7" r:id="rId2"/>
    <hyperlink ref="F8" r:id="rId3"/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zoomScale="160" zoomScaleNormal="160" workbookViewId="0">
      <selection activeCell="E16" sqref="E16"/>
    </sheetView>
  </sheetViews>
  <sheetFormatPr defaultRowHeight="15" x14ac:dyDescent="0.25"/>
  <cols>
    <col min="1" max="1" width="2.5703125" customWidth="1"/>
    <col min="2" max="2" width="12.140625" customWidth="1"/>
    <col min="3" max="3" width="55.710937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x14ac:dyDescent="0.25">
      <c r="B4" s="78" t="str">
        <f>RAZÃO!B4</f>
        <v>Período : 01/03/2025 a 31/03/2025</v>
      </c>
      <c r="C4" s="79"/>
      <c r="D4" s="79"/>
      <c r="E4" s="9"/>
      <c r="F4" s="10"/>
      <c r="G4" s="9"/>
    </row>
    <row r="5" spans="1:7" ht="15.75" thickBot="1" x14ac:dyDescent="0.3">
      <c r="B5" s="84" t="s">
        <v>5</v>
      </c>
      <c r="C5" s="85" t="s">
        <v>6</v>
      </c>
      <c r="D5" s="85" t="s">
        <v>7</v>
      </c>
      <c r="E5" s="86"/>
      <c r="F5" s="87"/>
    </row>
    <row r="6" spans="1:7" x14ac:dyDescent="0.25">
      <c r="A6" s="9"/>
      <c r="B6" s="81" t="s">
        <v>68</v>
      </c>
      <c r="C6" s="82" t="s">
        <v>111</v>
      </c>
      <c r="D6" s="83">
        <v>4456.58</v>
      </c>
      <c r="E6" s="82"/>
      <c r="F6" s="43" t="s">
        <v>38</v>
      </c>
    </row>
    <row r="7" spans="1:7" x14ac:dyDescent="0.25">
      <c r="A7" s="9"/>
      <c r="B7" s="31" t="s">
        <v>68</v>
      </c>
      <c r="C7" s="23" t="s">
        <v>112</v>
      </c>
      <c r="D7" s="88">
        <v>4456.58</v>
      </c>
      <c r="E7" s="23"/>
      <c r="F7" s="43" t="s">
        <v>38</v>
      </c>
    </row>
    <row r="8" spans="1:7" x14ac:dyDescent="0.25">
      <c r="A8" s="9"/>
      <c r="B8" s="31" t="s">
        <v>68</v>
      </c>
      <c r="C8" s="23" t="s">
        <v>113</v>
      </c>
      <c r="D8" s="88">
        <v>7087.07</v>
      </c>
      <c r="E8" s="23"/>
      <c r="F8" s="43" t="s">
        <v>38</v>
      </c>
    </row>
    <row r="9" spans="1:7" x14ac:dyDescent="0.25">
      <c r="A9" s="9"/>
      <c r="B9" s="31" t="s">
        <v>68</v>
      </c>
      <c r="C9" s="23" t="s">
        <v>114</v>
      </c>
      <c r="D9" s="89">
        <v>14040.06</v>
      </c>
      <c r="E9" s="25"/>
      <c r="F9" s="43" t="s">
        <v>38</v>
      </c>
    </row>
    <row r="10" spans="1:7" x14ac:dyDescent="0.25">
      <c r="A10" s="9"/>
      <c r="B10" s="31" t="s">
        <v>68</v>
      </c>
      <c r="C10" s="23" t="s">
        <v>118</v>
      </c>
      <c r="D10" s="88">
        <v>3162.73</v>
      </c>
      <c r="E10" s="25"/>
      <c r="F10" s="43" t="s">
        <v>38</v>
      </c>
    </row>
    <row r="11" spans="1:7" x14ac:dyDescent="0.25">
      <c r="A11" s="9"/>
      <c r="B11" s="31" t="s">
        <v>68</v>
      </c>
      <c r="C11" s="23" t="s">
        <v>120</v>
      </c>
      <c r="D11" s="88">
        <v>2701.4140000000002</v>
      </c>
      <c r="E11" s="25"/>
      <c r="F11" s="43" t="s">
        <v>38</v>
      </c>
    </row>
    <row r="12" spans="1:7" x14ac:dyDescent="0.25">
      <c r="A12" s="9"/>
      <c r="B12" s="31" t="s">
        <v>68</v>
      </c>
      <c r="C12" s="23" t="s">
        <v>115</v>
      </c>
      <c r="D12" s="88">
        <v>2701.41</v>
      </c>
      <c r="E12" s="25"/>
      <c r="F12" s="43" t="s">
        <v>38</v>
      </c>
    </row>
    <row r="13" spans="1:7" x14ac:dyDescent="0.25">
      <c r="A13" s="9"/>
      <c r="B13" s="31" t="s">
        <v>68</v>
      </c>
      <c r="C13" s="23" t="s">
        <v>116</v>
      </c>
      <c r="D13" s="88">
        <v>2701.41</v>
      </c>
      <c r="E13" s="25"/>
      <c r="F13" s="43" t="s">
        <v>38</v>
      </c>
    </row>
    <row r="14" spans="1:7" x14ac:dyDescent="0.25">
      <c r="A14" s="9"/>
      <c r="B14" s="31" t="s">
        <v>68</v>
      </c>
      <c r="C14" s="23" t="s">
        <v>117</v>
      </c>
      <c r="D14" s="88">
        <v>2701.41</v>
      </c>
      <c r="E14" s="25"/>
      <c r="F14" s="43" t="s">
        <v>38</v>
      </c>
    </row>
    <row r="15" spans="1:7" x14ac:dyDescent="0.25">
      <c r="A15" s="9"/>
      <c r="B15" s="31" t="s">
        <v>68</v>
      </c>
      <c r="C15" s="23" t="s">
        <v>119</v>
      </c>
      <c r="D15" s="89">
        <v>2701.41</v>
      </c>
      <c r="E15" s="25"/>
      <c r="F15" s="43" t="s">
        <v>38</v>
      </c>
    </row>
    <row r="16" spans="1:7" x14ac:dyDescent="0.25">
      <c r="A16" s="9"/>
      <c r="B16" s="31"/>
      <c r="C16" s="23"/>
      <c r="D16" s="88"/>
      <c r="E16" s="25" t="s">
        <v>20</v>
      </c>
      <c r="F16" s="72"/>
    </row>
    <row r="17" spans="1:6" x14ac:dyDescent="0.25">
      <c r="A17" s="9"/>
      <c r="B17" s="80"/>
      <c r="C17" s="9"/>
      <c r="D17" s="47"/>
      <c r="E17" s="9"/>
      <c r="F17" s="9"/>
    </row>
    <row r="18" spans="1:6" x14ac:dyDescent="0.25">
      <c r="A18" s="9"/>
      <c r="B18" s="80"/>
      <c r="C18" s="92" t="s">
        <v>121</v>
      </c>
      <c r="D18" s="93">
        <f>SUM(D6:D17)</f>
        <v>46710.074000000008</v>
      </c>
      <c r="E18" s="9"/>
      <c r="F18" s="9"/>
    </row>
    <row r="19" spans="1:6" x14ac:dyDescent="0.25">
      <c r="B19" s="2"/>
      <c r="D19" s="4"/>
    </row>
    <row r="20" spans="1:6" x14ac:dyDescent="0.25">
      <c r="B20" s="2"/>
      <c r="D20" s="4"/>
    </row>
    <row r="21" spans="1:6" x14ac:dyDescent="0.25">
      <c r="B21" s="2"/>
      <c r="D21" s="4"/>
    </row>
    <row r="22" spans="1:6" x14ac:dyDescent="0.25">
      <c r="B22" s="2"/>
      <c r="D22" s="4"/>
    </row>
    <row r="23" spans="1:6" x14ac:dyDescent="0.25">
      <c r="B23" s="2"/>
      <c r="D23" s="4"/>
    </row>
    <row r="24" spans="1:6" x14ac:dyDescent="0.25">
      <c r="B24" s="2"/>
      <c r="D24" s="4"/>
    </row>
    <row r="25" spans="1:6" x14ac:dyDescent="0.25">
      <c r="B25" s="2"/>
      <c r="D25" s="4"/>
    </row>
    <row r="26" spans="1:6" x14ac:dyDescent="0.25">
      <c r="B26" s="2"/>
      <c r="D26" s="4"/>
    </row>
    <row r="27" spans="1:6" x14ac:dyDescent="0.25">
      <c r="B27" s="2"/>
      <c r="D27" s="4"/>
    </row>
    <row r="28" spans="1:6" x14ac:dyDescent="0.25">
      <c r="B28" s="2"/>
      <c r="D28" s="4"/>
    </row>
    <row r="29" spans="1:6" x14ac:dyDescent="0.25">
      <c r="B29" s="2"/>
      <c r="D29" s="4"/>
    </row>
    <row r="30" spans="1:6" x14ac:dyDescent="0.25">
      <c r="B30" s="2"/>
      <c r="D30" s="4"/>
    </row>
    <row r="31" spans="1:6" x14ac:dyDescent="0.25">
      <c r="B31" s="2"/>
      <c r="D31" s="4"/>
    </row>
    <row r="32" spans="1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fABkbYdqEb1X0Wo25DdHU1cc1JmKN8wwaA1lgILd4WogqdTPQKbKMTPg9FN6npwzifLRut4G82u6ACSlmVwhsA==" saltValue="Y2yumN+Kp9nbJJmQiRxiJQ==" spinCount="100000" sheet="1" objects="1" scenarios="1"/>
  <phoneticPr fontId="4" type="noConversion"/>
  <hyperlinks>
    <hyperlink ref="E16" location="Razão!A1" display="retorna"/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5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ht="30" x14ac:dyDescent="0.25">
      <c r="B6" s="50" t="s">
        <v>68</v>
      </c>
      <c r="C6" s="45" t="s">
        <v>122</v>
      </c>
      <c r="D6" s="26">
        <v>400</v>
      </c>
      <c r="E6" s="22" t="s">
        <v>20</v>
      </c>
      <c r="F6" s="73" t="s">
        <v>38</v>
      </c>
    </row>
    <row r="7" spans="2:7" x14ac:dyDescent="0.25">
      <c r="B7" s="2"/>
      <c r="D7" s="4"/>
    </row>
    <row r="8" spans="2:7" x14ac:dyDescent="0.25">
      <c r="B8" s="2"/>
      <c r="C8" s="24" t="s">
        <v>36</v>
      </c>
      <c r="D8" s="4">
        <f>SUM(D6:D7)</f>
        <v>400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zoomScale="160" zoomScaleNormal="16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s="95" customFormat="1" ht="30" x14ac:dyDescent="0.25">
      <c r="B6" s="94" t="s">
        <v>68</v>
      </c>
      <c r="C6" s="29" t="s">
        <v>133</v>
      </c>
      <c r="D6" s="98">
        <v>9080.58</v>
      </c>
      <c r="E6" s="25" t="s">
        <v>20</v>
      </c>
      <c r="F6" s="99" t="s">
        <v>38</v>
      </c>
    </row>
    <row r="7" spans="2:7" x14ac:dyDescent="0.25">
      <c r="B7" s="46"/>
      <c r="C7" s="33"/>
      <c r="D7" s="47"/>
      <c r="E7" s="48"/>
      <c r="F7" s="48"/>
    </row>
    <row r="8" spans="2:7" x14ac:dyDescent="0.25">
      <c r="B8" s="2"/>
      <c r="D8" s="4"/>
    </row>
    <row r="9" spans="2:7" x14ac:dyDescent="0.25">
      <c r="B9" s="2"/>
      <c r="C9" s="24" t="s">
        <v>36</v>
      </c>
      <c r="D9" s="4">
        <f>SUM(D6:D8)</f>
        <v>9080.58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x14ac:dyDescent="0.25">
      <c r="B6" s="50" t="s">
        <v>69</v>
      </c>
      <c r="C6" s="52" t="s">
        <v>132</v>
      </c>
      <c r="D6" s="26">
        <v>133.94</v>
      </c>
      <c r="E6" s="23"/>
      <c r="F6" s="72" t="s">
        <v>38</v>
      </c>
    </row>
    <row r="7" spans="2:7" x14ac:dyDescent="0.25">
      <c r="B7" s="50" t="s">
        <v>70</v>
      </c>
      <c r="C7" s="52" t="s">
        <v>89</v>
      </c>
      <c r="D7" s="26">
        <v>206.4</v>
      </c>
      <c r="E7" s="22" t="s">
        <v>20</v>
      </c>
      <c r="F7" s="74" t="s">
        <v>38</v>
      </c>
    </row>
    <row r="8" spans="2:7" x14ac:dyDescent="0.25">
      <c r="B8" s="2"/>
      <c r="C8" s="24" t="s">
        <v>36</v>
      </c>
      <c r="D8" s="4">
        <f>SUM(D6:D7)</f>
        <v>340.34000000000003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69"/>
    </row>
    <row r="7" spans="2:7" ht="30" x14ac:dyDescent="0.25">
      <c r="B7" s="50" t="s">
        <v>71</v>
      </c>
      <c r="C7" s="37" t="s">
        <v>135</v>
      </c>
      <c r="D7" s="26">
        <v>3200</v>
      </c>
      <c r="E7" s="22" t="s">
        <v>20</v>
      </c>
      <c r="F7" s="73" t="s">
        <v>38</v>
      </c>
    </row>
    <row r="8" spans="2:7" x14ac:dyDescent="0.25">
      <c r="B8" s="2"/>
      <c r="C8" s="24" t="s">
        <v>36</v>
      </c>
      <c r="D8" s="4">
        <f>SUM(D7:D7)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E11" sqref="E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ht="21" customHeight="1" x14ac:dyDescent="0.25">
      <c r="B6" s="50" t="s">
        <v>95</v>
      </c>
      <c r="C6" s="29" t="s">
        <v>100</v>
      </c>
      <c r="D6" s="30">
        <v>250</v>
      </c>
      <c r="E6" s="22"/>
      <c r="F6" s="100" t="s">
        <v>38</v>
      </c>
    </row>
    <row r="7" spans="2:7" ht="21" customHeight="1" x14ac:dyDescent="0.25">
      <c r="B7" s="50" t="s">
        <v>91</v>
      </c>
      <c r="C7" s="29" t="s">
        <v>96</v>
      </c>
      <c r="D7" s="30">
        <v>255.13</v>
      </c>
      <c r="E7" s="22"/>
      <c r="F7" s="100" t="s">
        <v>38</v>
      </c>
    </row>
    <row r="8" spans="2:7" ht="21" customHeight="1" x14ac:dyDescent="0.25">
      <c r="B8" s="50" t="s">
        <v>92</v>
      </c>
      <c r="C8" s="29" t="s">
        <v>99</v>
      </c>
      <c r="D8" s="30">
        <v>60</v>
      </c>
      <c r="E8" s="22"/>
      <c r="F8" s="100" t="s">
        <v>38</v>
      </c>
    </row>
    <row r="9" spans="2:7" ht="21" customHeight="1" x14ac:dyDescent="0.25">
      <c r="B9" s="50" t="s">
        <v>93</v>
      </c>
      <c r="C9" s="29" t="s">
        <v>97</v>
      </c>
      <c r="D9" s="30">
        <v>238.75</v>
      </c>
      <c r="E9" s="22"/>
      <c r="F9" s="100" t="s">
        <v>38</v>
      </c>
    </row>
    <row r="10" spans="2:7" ht="21" customHeight="1" x14ac:dyDescent="0.25">
      <c r="B10" s="50" t="s">
        <v>94</v>
      </c>
      <c r="C10" s="29" t="s">
        <v>98</v>
      </c>
      <c r="D10" s="30">
        <v>102</v>
      </c>
      <c r="E10" s="22"/>
      <c r="F10" s="100" t="s">
        <v>38</v>
      </c>
    </row>
    <row r="11" spans="2:7" ht="21" customHeight="1" x14ac:dyDescent="0.25">
      <c r="B11" s="50"/>
      <c r="C11" s="29"/>
      <c r="D11" s="30"/>
      <c r="E11" s="22" t="s">
        <v>20</v>
      </c>
      <c r="F11" s="55"/>
    </row>
    <row r="12" spans="2:7" x14ac:dyDescent="0.25">
      <c r="B12" s="2"/>
      <c r="C12" s="24" t="s">
        <v>36</v>
      </c>
      <c r="D12" s="4">
        <f>SUM(D6:D10)</f>
        <v>905.88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sheet="1" objects="1" scenarios="1"/>
  <hyperlinks>
    <hyperlink ref="E11" location="Razão!A1" display="retorna"/>
    <hyperlink ref="F6" r:id="rId1"/>
    <hyperlink ref="F7" r:id="rId2"/>
    <hyperlink ref="F8" r:id="rId3"/>
    <hyperlink ref="F9" r:id="rId4"/>
    <hyperlink ref="F10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x14ac:dyDescent="0.25">
      <c r="B6" s="50" t="s">
        <v>68</v>
      </c>
      <c r="C6" s="29" t="s">
        <v>101</v>
      </c>
      <c r="D6" s="30">
        <v>164.91</v>
      </c>
      <c r="E6" s="22" t="s">
        <v>20</v>
      </c>
      <c r="F6" s="43" t="s">
        <v>38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36</v>
      </c>
      <c r="D8" s="4">
        <f>SUM(D6:D7)</f>
        <v>164.91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x14ac:dyDescent="0.25">
      <c r="B6" s="91" t="s">
        <v>87</v>
      </c>
      <c r="C6" s="29" t="s">
        <v>88</v>
      </c>
      <c r="D6" s="30">
        <v>802.5</v>
      </c>
      <c r="E6" s="22" t="s">
        <v>20</v>
      </c>
      <c r="F6" s="101" t="s">
        <v>38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36</v>
      </c>
      <c r="D8" s="4">
        <f>SUM(D6:D7)</f>
        <v>802.5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x14ac:dyDescent="0.25">
      <c r="B6" s="31" t="s">
        <v>68</v>
      </c>
      <c r="C6" s="29" t="s">
        <v>80</v>
      </c>
      <c r="D6" s="30">
        <v>55.36</v>
      </c>
      <c r="E6" s="22"/>
      <c r="F6" s="72" t="s">
        <v>38</v>
      </c>
    </row>
    <row r="7" spans="2:7" x14ac:dyDescent="0.25">
      <c r="B7" s="31" t="s">
        <v>68</v>
      </c>
      <c r="C7" s="29" t="s">
        <v>81</v>
      </c>
      <c r="D7" s="30">
        <v>192</v>
      </c>
      <c r="E7" s="22" t="s">
        <v>20</v>
      </c>
      <c r="F7" s="74" t="s">
        <v>38</v>
      </c>
    </row>
    <row r="8" spans="2:7" x14ac:dyDescent="0.25">
      <c r="B8" s="34"/>
      <c r="C8" s="33"/>
      <c r="D8" s="35"/>
      <c r="E8" s="36"/>
      <c r="F8" s="36"/>
    </row>
    <row r="9" spans="2:7" x14ac:dyDescent="0.25">
      <c r="B9" s="2"/>
      <c r="C9" s="24" t="s">
        <v>36</v>
      </c>
      <c r="D9" s="4">
        <f>SUM(D6:D8)</f>
        <v>247.36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8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9"/>
      <c r="G2" s="9"/>
    </row>
    <row r="3" spans="2:7" x14ac:dyDescent="0.25">
      <c r="B3" s="8" t="s">
        <v>1</v>
      </c>
      <c r="C3" s="9"/>
      <c r="D3" s="9"/>
      <c r="E3" s="9"/>
      <c r="F3" s="6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61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2"/>
    </row>
    <row r="6" spans="2:7" x14ac:dyDescent="0.25">
      <c r="B6" s="31" t="s">
        <v>68</v>
      </c>
      <c r="C6" s="29" t="s">
        <v>82</v>
      </c>
      <c r="D6" s="30">
        <v>2374.69</v>
      </c>
      <c r="E6" s="22"/>
      <c r="F6" s="72" t="s">
        <v>38</v>
      </c>
    </row>
    <row r="7" spans="2:7" x14ac:dyDescent="0.25">
      <c r="B7" s="31" t="s">
        <v>68</v>
      </c>
      <c r="C7" s="29" t="s">
        <v>83</v>
      </c>
      <c r="D7" s="30">
        <v>368.95</v>
      </c>
      <c r="E7" s="22" t="s">
        <v>20</v>
      </c>
      <c r="F7" s="74" t="s">
        <v>38</v>
      </c>
    </row>
    <row r="8" spans="2:7" x14ac:dyDescent="0.25">
      <c r="B8" s="34"/>
      <c r="C8" s="33"/>
      <c r="D8" s="35"/>
      <c r="E8" s="36"/>
      <c r="F8" s="36"/>
    </row>
    <row r="9" spans="2:7" x14ac:dyDescent="0.25">
      <c r="B9" s="2"/>
      <c r="C9" s="24" t="s">
        <v>36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8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9"/>
      <c r="G2" s="9"/>
    </row>
    <row r="3" spans="2:7" x14ac:dyDescent="0.25">
      <c r="B3" s="8" t="s">
        <v>1</v>
      </c>
      <c r="C3" s="9"/>
      <c r="D3" s="9"/>
      <c r="E3" s="9"/>
      <c r="F3" s="6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61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2"/>
    </row>
    <row r="6" spans="2:7" ht="15" customHeight="1" x14ac:dyDescent="0.25">
      <c r="B6" s="31" t="s">
        <v>105</v>
      </c>
      <c r="C6" s="29" t="s">
        <v>106</v>
      </c>
      <c r="D6" s="30">
        <v>15645</v>
      </c>
      <c r="E6" s="22"/>
      <c r="F6" s="43" t="s">
        <v>38</v>
      </c>
    </row>
    <row r="7" spans="2:7" x14ac:dyDescent="0.25">
      <c r="B7" s="31"/>
      <c r="C7" s="29"/>
      <c r="D7" s="30">
        <v>0</v>
      </c>
      <c r="E7" s="22" t="s">
        <v>20</v>
      </c>
      <c r="F7" s="56"/>
    </row>
    <row r="8" spans="2:7" x14ac:dyDescent="0.25">
      <c r="B8" s="46"/>
      <c r="C8" s="33"/>
      <c r="D8" s="35"/>
      <c r="E8" s="36"/>
      <c r="F8" s="36"/>
    </row>
    <row r="9" spans="2:7" x14ac:dyDescent="0.25">
      <c r="B9" s="2"/>
      <c r="C9" s="24" t="s">
        <v>36</v>
      </c>
      <c r="D9" s="4">
        <f>SUM(D6:D7)</f>
        <v>15645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8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9"/>
      <c r="G2" s="9"/>
    </row>
    <row r="3" spans="2:7" x14ac:dyDescent="0.25">
      <c r="B3" s="8" t="s">
        <v>1</v>
      </c>
      <c r="C3" s="9"/>
      <c r="D3" s="9"/>
      <c r="E3" s="9"/>
      <c r="F3" s="6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61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2"/>
    </row>
    <row r="6" spans="2:7" ht="15" customHeight="1" x14ac:dyDescent="0.25">
      <c r="B6" s="31" t="s">
        <v>105</v>
      </c>
      <c r="C6" s="29" t="s">
        <v>123</v>
      </c>
      <c r="D6" s="30">
        <v>32.5</v>
      </c>
      <c r="E6" s="22"/>
      <c r="F6" s="43" t="s">
        <v>38</v>
      </c>
    </row>
    <row r="7" spans="2:7" ht="15" customHeight="1" x14ac:dyDescent="0.25">
      <c r="B7" s="31" t="s">
        <v>124</v>
      </c>
      <c r="C7" s="29" t="s">
        <v>125</v>
      </c>
      <c r="D7" s="30">
        <v>2.5</v>
      </c>
      <c r="E7" s="22"/>
      <c r="F7" s="43" t="s">
        <v>38</v>
      </c>
    </row>
    <row r="8" spans="2:7" x14ac:dyDescent="0.25">
      <c r="B8" s="31"/>
      <c r="C8" s="29"/>
      <c r="D8" s="30">
        <v>0</v>
      </c>
      <c r="E8" s="22" t="s">
        <v>20</v>
      </c>
      <c r="F8" s="56"/>
    </row>
    <row r="9" spans="2:7" x14ac:dyDescent="0.25">
      <c r="B9" s="46"/>
      <c r="C9" s="33"/>
      <c r="D9" s="35"/>
      <c r="E9" s="36"/>
      <c r="F9" s="36"/>
    </row>
    <row r="10" spans="2:7" x14ac:dyDescent="0.25">
      <c r="B10" s="2"/>
      <c r="C10" s="24" t="s">
        <v>36</v>
      </c>
      <c r="D10" s="4">
        <f>SUM(D6:D8)</f>
        <v>35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1" t="s">
        <v>56</v>
      </c>
      <c r="C6" s="29" t="s">
        <v>60</v>
      </c>
      <c r="D6" s="30"/>
      <c r="E6" s="22" t="s">
        <v>20</v>
      </c>
      <c r="F6" t="s">
        <v>38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36</v>
      </c>
      <c r="D8" s="4">
        <f>SUM(D6:D7)</f>
        <v>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8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9"/>
      <c r="G2" s="9"/>
    </row>
    <row r="3" spans="2:7" x14ac:dyDescent="0.25">
      <c r="B3" s="8" t="s">
        <v>1</v>
      </c>
      <c r="C3" s="9"/>
      <c r="D3" s="9"/>
      <c r="E3" s="9"/>
      <c r="F3" s="6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61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2"/>
    </row>
    <row r="6" spans="2:7" ht="15" customHeight="1" x14ac:dyDescent="0.25">
      <c r="B6" s="31" t="s">
        <v>94</v>
      </c>
      <c r="C6" s="29" t="s">
        <v>126</v>
      </c>
      <c r="D6" s="30"/>
      <c r="E6" s="22"/>
      <c r="F6" s="23" t="s">
        <v>38</v>
      </c>
    </row>
    <row r="7" spans="2:7" ht="15" customHeight="1" x14ac:dyDescent="0.25">
      <c r="B7" s="31"/>
      <c r="C7" s="29"/>
      <c r="D7" s="30"/>
      <c r="E7" s="22" t="s">
        <v>20</v>
      </c>
      <c r="F7"/>
    </row>
    <row r="8" spans="2:7" x14ac:dyDescent="0.25">
      <c r="B8" s="34"/>
      <c r="C8" s="33"/>
      <c r="D8" s="35"/>
      <c r="E8" s="36"/>
      <c r="F8" s="36"/>
    </row>
    <row r="9" spans="2:7" x14ac:dyDescent="0.25">
      <c r="B9" s="2"/>
      <c r="C9" s="24" t="s">
        <v>36</v>
      </c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doR4O9RGMz5fpELSsMF2PrDaP72HuA/LrQtTyEG8yLT+2zh4aGoembe2lskbPqj+R5BU3Ia2VFivjwhuQK1+/g==" saltValue="zfXViPY23r0oRGqS+ba0Kw==" spinCount="100000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ht="15" customHeight="1" x14ac:dyDescent="0.25">
      <c r="B6" s="31" t="s">
        <v>94</v>
      </c>
      <c r="C6" s="29" t="s">
        <v>134</v>
      </c>
      <c r="D6" s="30">
        <v>2276.92</v>
      </c>
      <c r="E6" s="22" t="s">
        <v>20</v>
      </c>
      <c r="F6" s="72" t="s">
        <v>38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36</v>
      </c>
      <c r="D8" s="4">
        <f>SUM(D6:D7)</f>
        <v>2276.92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7"/>
    </row>
    <row r="6" spans="2:7" ht="15" customHeight="1" x14ac:dyDescent="0.25">
      <c r="B6" s="31" t="s">
        <v>94</v>
      </c>
      <c r="C6" s="29" t="s">
        <v>127</v>
      </c>
      <c r="D6" s="30">
        <v>6366.89</v>
      </c>
      <c r="E6" s="22" t="s">
        <v>20</v>
      </c>
      <c r="F6" s="72" t="s">
        <v>38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36</v>
      </c>
      <c r="D8" s="4">
        <f>SUM(D6:D7)</f>
        <v>6366.89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8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9"/>
      <c r="G2" s="9"/>
    </row>
    <row r="3" spans="2:7" x14ac:dyDescent="0.25">
      <c r="B3" s="8" t="s">
        <v>1</v>
      </c>
      <c r="C3" s="9"/>
      <c r="D3" s="9"/>
      <c r="E3" s="9"/>
      <c r="F3" s="6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61"/>
      <c r="G4" s="9"/>
    </row>
    <row r="5" spans="2:7" x14ac:dyDescent="0.25">
      <c r="B5" s="67" t="s">
        <v>5</v>
      </c>
      <c r="C5" s="67" t="s">
        <v>6</v>
      </c>
      <c r="D5" s="67" t="s">
        <v>7</v>
      </c>
      <c r="E5" s="57"/>
      <c r="F5" s="62"/>
    </row>
    <row r="6" spans="2:7" s="39" customFormat="1" x14ac:dyDescent="0.25">
      <c r="B6" s="63" t="s">
        <v>56</v>
      </c>
      <c r="C6" s="64" t="s">
        <v>62</v>
      </c>
      <c r="D6" s="65"/>
      <c r="E6" s="66"/>
      <c r="F6" s="72" t="s">
        <v>38</v>
      </c>
    </row>
    <row r="7" spans="2:7" s="39" customFormat="1" ht="30" x14ac:dyDescent="0.25">
      <c r="B7" s="50" t="s">
        <v>56</v>
      </c>
      <c r="C7" s="70" t="s">
        <v>66</v>
      </c>
      <c r="D7" s="30"/>
      <c r="E7" s="66"/>
      <c r="F7" s="72" t="s">
        <v>38</v>
      </c>
    </row>
    <row r="8" spans="2:7" s="39" customFormat="1" x14ac:dyDescent="0.25">
      <c r="B8" s="50"/>
      <c r="C8" s="70"/>
      <c r="D8" s="30"/>
      <c r="E8" s="22" t="s">
        <v>20</v>
      </c>
      <c r="F8" s="23"/>
    </row>
    <row r="9" spans="2:7" s="39" customFormat="1" x14ac:dyDescent="0.25">
      <c r="B9" s="40"/>
      <c r="C9" s="53"/>
      <c r="D9" s="41"/>
      <c r="F9" s="58"/>
    </row>
    <row r="10" spans="2:7" s="39" customFormat="1" x14ac:dyDescent="0.25">
      <c r="B10" s="40"/>
      <c r="C10" s="42" t="s">
        <v>36</v>
      </c>
      <c r="D10" s="41">
        <f>SUM(D6:D9)</f>
        <v>0</v>
      </c>
      <c r="F10" s="58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workbookViewId="0">
      <selection activeCell="E11" sqref="E11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8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9"/>
      <c r="G2" s="9"/>
    </row>
    <row r="3" spans="2:7" x14ac:dyDescent="0.25">
      <c r="B3" s="8" t="s">
        <v>136</v>
      </c>
      <c r="C3" s="9"/>
      <c r="D3" s="9"/>
      <c r="E3" s="9"/>
      <c r="F3" s="60"/>
      <c r="G3" s="9"/>
    </row>
    <row r="4" spans="2:7" ht="15.75" thickBot="1" x14ac:dyDescent="0.3">
      <c r="B4" s="16" t="str">
        <f>RAZÃO!B4</f>
        <v>Período : 01/03/2025 a 31/03/2025</v>
      </c>
      <c r="C4" s="17"/>
      <c r="D4" s="17"/>
      <c r="E4" s="11"/>
      <c r="F4" s="61"/>
      <c r="G4" s="9"/>
    </row>
    <row r="5" spans="2:7" x14ac:dyDescent="0.25">
      <c r="B5" s="67" t="s">
        <v>5</v>
      </c>
      <c r="C5" s="67" t="s">
        <v>6</v>
      </c>
      <c r="D5" s="67" t="s">
        <v>7</v>
      </c>
      <c r="E5" s="57"/>
      <c r="F5" s="62"/>
    </row>
    <row r="6" spans="2:7" s="39" customFormat="1" x14ac:dyDescent="0.25">
      <c r="B6" s="63" t="s">
        <v>78</v>
      </c>
      <c r="C6" s="64" t="s">
        <v>84</v>
      </c>
      <c r="D6" s="65">
        <v>51.96</v>
      </c>
      <c r="E6" s="66"/>
      <c r="F6" s="72" t="s">
        <v>38</v>
      </c>
    </row>
    <row r="7" spans="2:7" s="39" customFormat="1" x14ac:dyDescent="0.25">
      <c r="B7" s="50" t="s">
        <v>79</v>
      </c>
      <c r="C7" s="68" t="s">
        <v>85</v>
      </c>
      <c r="D7" s="30">
        <v>51.96</v>
      </c>
      <c r="E7" s="22"/>
      <c r="F7" s="72" t="s">
        <v>38</v>
      </c>
    </row>
    <row r="8" spans="2:7" s="39" customFormat="1" x14ac:dyDescent="0.25">
      <c r="B8" s="50" t="s">
        <v>79</v>
      </c>
      <c r="C8" s="68" t="s">
        <v>86</v>
      </c>
      <c r="D8" s="30">
        <v>77.94</v>
      </c>
      <c r="E8" s="22"/>
      <c r="F8" s="72" t="s">
        <v>38</v>
      </c>
    </row>
    <row r="9" spans="2:7" s="39" customFormat="1" x14ac:dyDescent="0.25">
      <c r="B9" s="50"/>
      <c r="C9" s="68"/>
      <c r="D9" s="30"/>
      <c r="E9" s="22"/>
      <c r="F9" t="s">
        <v>38</v>
      </c>
    </row>
    <row r="10" spans="2:7" s="39" customFormat="1" x14ac:dyDescent="0.25">
      <c r="B10" s="63"/>
      <c r="C10" s="64"/>
      <c r="D10" s="65"/>
      <c r="E10" s="66"/>
      <c r="F10" t="s">
        <v>38</v>
      </c>
    </row>
    <row r="11" spans="2:7" s="39" customFormat="1" x14ac:dyDescent="0.25">
      <c r="B11" s="75"/>
      <c r="C11" s="76"/>
      <c r="D11" s="26"/>
      <c r="E11" s="66" t="s">
        <v>20</v>
      </c>
      <c r="F11" s="77"/>
    </row>
    <row r="12" spans="2:7" s="39" customFormat="1" x14ac:dyDescent="0.25">
      <c r="B12" s="40"/>
      <c r="C12" s="42" t="s">
        <v>36</v>
      </c>
      <c r="D12" s="41">
        <f>SUM(D6:D11)</f>
        <v>181.86</v>
      </c>
      <c r="F12" s="58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sheet="1" objects="1" scenarios="1"/>
  <hyperlinks>
    <hyperlink ref="E11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24</vt:i4>
      </vt:variant>
      <vt:variant>
        <vt:lpstr>Intervalos nomeados</vt:lpstr>
      </vt:variant>
      <vt:variant>
        <vt:i4>1</vt:i4>
      </vt:variant>
    </vt:vector>
  </HeadingPairs>
  <TitlesOfParts>
    <vt:vector size="25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Usuário do Windows</cp:lastModifiedBy>
  <cp:lastPrinted>2025-04-07T12:37:03Z</cp:lastPrinted>
  <dcterms:created xsi:type="dcterms:W3CDTF">2018-05-09T11:51:48Z</dcterms:created>
  <dcterms:modified xsi:type="dcterms:W3CDTF">2025-05-29T15:39:12Z</dcterms:modified>
</cp:coreProperties>
</file>