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ocuments\Exercicio 2025\01. ARQUIVOS SITE TRANSPARÊNCIA\RECEITAS E DESPESAS 2025\02. Fevereiro\"/>
    </mc:Choice>
  </mc:AlternateContent>
  <bookViews>
    <workbookView xWindow="0" yWindow="0" windowWidth="28800" windowHeight="12435" tabRatio="0" firstSheet="6" activeTab="6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52" r:id="rId12"/>
    <sheet name="12" sheetId="144" r:id="rId13"/>
    <sheet name="13." sheetId="136" r:id="rId14"/>
    <sheet name="14." sheetId="141" r:id="rId15"/>
    <sheet name="15." sheetId="84" r:id="rId16"/>
    <sheet name="16." sheetId="125" r:id="rId17"/>
    <sheet name="17." sheetId="151" r:id="rId18"/>
    <sheet name="18." sheetId="109" r:id="rId19"/>
    <sheet name="19." sheetId="146" r:id="rId20"/>
    <sheet name="20." sheetId="147" r:id="rId21"/>
    <sheet name="21." sheetId="130" r:id="rId22"/>
    <sheet name="22." sheetId="131" r:id="rId23"/>
    <sheet name="23." sheetId="148" r:id="rId24"/>
    <sheet name="24." sheetId="150" r:id="rId25"/>
    <sheet name="25." sheetId="153" r:id="rId26"/>
  </sheets>
  <definedNames>
    <definedName name="_xlnm.Print_Area" localSheetId="0">RAZÃO!$A$1:$G$48</definedName>
  </definedNames>
  <calcPr calcId="152511"/>
</workbook>
</file>

<file path=xl/calcChain.xml><?xml version="1.0" encoding="utf-8"?>
<calcChain xmlns="http://schemas.openxmlformats.org/spreadsheetml/2006/main">
  <c r="E23" i="1" l="1"/>
  <c r="E18" i="1"/>
  <c r="D12" i="148" l="1"/>
  <c r="E46" i="1" l="1"/>
  <c r="D9" i="153"/>
  <c r="B4" i="153"/>
  <c r="E31" i="1"/>
  <c r="D8" i="152"/>
  <c r="B4" i="152"/>
  <c r="D12" i="151" l="1"/>
  <c r="E37" i="1" s="1"/>
  <c r="B4" i="151"/>
  <c r="E29" i="1" l="1"/>
  <c r="D12" i="150" l="1"/>
  <c r="E45" i="1" s="1"/>
  <c r="B4" i="150"/>
  <c r="E44" i="1"/>
  <c r="B4" i="148"/>
  <c r="E15" i="1" l="1"/>
  <c r="E17" i="1"/>
  <c r="E19" i="1"/>
  <c r="D9" i="147" l="1"/>
  <c r="E41" i="1" s="1"/>
  <c r="B4" i="147"/>
  <c r="D8" i="146" l="1"/>
  <c r="E40" i="1" s="1"/>
  <c r="B4" i="146"/>
  <c r="E32" i="1"/>
  <c r="D8" i="144"/>
  <c r="B4" i="144"/>
  <c r="D8" i="141" l="1"/>
  <c r="E34" i="1" s="1"/>
  <c r="B4" i="141"/>
  <c r="D10" i="6" l="1"/>
  <c r="E24" i="1" l="1"/>
  <c r="E22" i="1"/>
  <c r="E21" i="1"/>
  <c r="E16" i="1"/>
  <c r="E14" i="1"/>
  <c r="E20" i="1"/>
  <c r="E8" i="1"/>
  <c r="E7" i="1"/>
  <c r="D8" i="136"/>
  <c r="E33" i="1" s="1"/>
  <c r="B4" i="136"/>
  <c r="D8" i="131"/>
  <c r="E43" i="1" s="1"/>
  <c r="B4" i="131"/>
  <c r="D18" i="27" l="1"/>
  <c r="D8" i="130"/>
  <c r="E42" i="1" s="1"/>
  <c r="B4" i="130"/>
  <c r="D9" i="125" l="1"/>
  <c r="E36" i="1" s="1"/>
  <c r="B4" i="125" l="1"/>
  <c r="D10" i="109" l="1"/>
  <c r="E39" i="1" s="1"/>
  <c r="B4" i="109"/>
  <c r="D8" i="103" l="1"/>
  <c r="B4" i="103"/>
  <c r="D8" i="102" l="1"/>
  <c r="E30" i="1" s="1"/>
  <c r="B4" i="102"/>
  <c r="D9" i="84" l="1"/>
  <c r="E35" i="1" s="1"/>
  <c r="B4" i="84"/>
  <c r="E11" i="1" l="1"/>
  <c r="B4" i="29" l="1"/>
  <c r="B4" i="28"/>
  <c r="B4" i="27"/>
  <c r="B4" i="24"/>
  <c r="B4" i="6"/>
  <c r="B4" i="5"/>
  <c r="B4" i="4"/>
  <c r="B4" i="2"/>
  <c r="D9" i="29" l="1"/>
  <c r="E27" i="1" s="1"/>
  <c r="D8" i="28"/>
  <c r="E26" i="1" s="1"/>
  <c r="D8" i="24" l="1"/>
  <c r="E12" i="1" s="1"/>
  <c r="D8" i="5" l="1"/>
  <c r="E10" i="1" s="1"/>
  <c r="E48" i="1" l="1"/>
</calcChain>
</file>

<file path=xl/sharedStrings.xml><?xml version="1.0" encoding="utf-8"?>
<sst xmlns="http://schemas.openxmlformats.org/spreadsheetml/2006/main" count="416" uniqueCount="128">
  <si>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</si>
  <si>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</si>
  <si>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</si>
  <si>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</si>
  <si>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</si>
  <si>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</si>
  <si>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</si>
  <si>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</si>
  <si>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</si>
  <si>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</si>
  <si>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</si>
  <si>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</si>
  <si>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</si>
  <si>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</si>
  <si>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</si>
  <si>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</si>
  <si>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</si>
  <si>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</si>
  <si>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</si>
  <si>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</si>
  <si>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</si>
  <si>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</si>
  <si>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</si>
  <si>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</si>
  <si>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</si>
  <si>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</si>
  <si>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</si>
  <si>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</si>
  <si>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</si>
  <si>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</si>
  <si>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</si>
  <si>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</si>
  <si>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</si>
  <si>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</si>
  <si>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</si>
  <si>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</si>
  <si>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</si>
  <si>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</si>
  <si>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</si>
  <si>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</si>
  <si>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</si>
  <si>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</si>
  <si>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</si>
  <si>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</si>
  <si>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</si>
  <si>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</si>
  <si>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</si>
  <si>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</si>
  <si>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</si>
  <si>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</si>
  <si>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</si>
  <si>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</si>
  <si>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</si>
  <si>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>Salua Kairuz Manoel</t>
  </si>
  <si>
    <t>Honorarios Conselho Fiscal Saula Kairuz Manoel</t>
  </si>
  <si>
    <t>Honorarios Conselho Fiscal Mario Zafallon Junior</t>
  </si>
  <si>
    <t>Mario Zafallon Junior</t>
  </si>
  <si>
    <t>CSLL</t>
  </si>
  <si>
    <t>IRPJ</t>
  </si>
  <si>
    <t>Honorarios Contábeis</t>
  </si>
  <si>
    <t>Prestação de Serviços Pessoa Juridica</t>
  </si>
  <si>
    <t>19.</t>
  </si>
  <si>
    <t>20.</t>
  </si>
  <si>
    <t>Premios de Seguro</t>
  </si>
  <si>
    <t>VR. A SER PAGO REF. FERNANDA CILIA MARAFÃO BRUNETTI</t>
  </si>
  <si>
    <t>PAGTO REF. TARIFA DE COBRANÇA</t>
  </si>
  <si>
    <t>IRRF s/Aplicacoes Financeiras</t>
  </si>
  <si>
    <t>NF. SERVIÇOS 2166 - INOVACONT ASSESSORIA CONTABIL LTDA</t>
  </si>
  <si>
    <t>PAGTO REF. TARIFA MANUTENÇÃO CONTA ATIVA</t>
  </si>
  <si>
    <t>IOF s/ Aplicações Financeiras</t>
  </si>
  <si>
    <t>Honorarios Diretoria Gabriela da Vinha De Lorenzo Souza</t>
  </si>
  <si>
    <t>Honorarios Diretora Danielle Cristina Real de Aquino</t>
  </si>
  <si>
    <t>Honorarios Diretoria Leonora Arnoldi Martins Ferreira</t>
  </si>
  <si>
    <t>Leonora Arnoldi Martins Ferreira</t>
  </si>
  <si>
    <t>Gabriela da Vinha De Lorenzo Souza</t>
  </si>
  <si>
    <t>Danielle Cristina Real de Aquino</t>
  </si>
  <si>
    <t>VR. A SER PAGO REF. 01/2025 INSS S/REMUNERAÇÃO AUTONOMOS</t>
  </si>
  <si>
    <t>VR. A SER PAGO REF. 01/2025 REF. REMUNERAÇÃO DOS DIRETORES</t>
  </si>
  <si>
    <t>PAGTO REF. FATURA 1922999817-0 VIVO EMPRESAS</t>
  </si>
  <si>
    <t>21.</t>
  </si>
  <si>
    <t>22.</t>
  </si>
  <si>
    <t>Despesas de Cartório</t>
  </si>
  <si>
    <r>
      <t>NF. SERVIÇO</t>
    </r>
    <r>
      <rPr>
        <sz val="11"/>
        <rFont val="Calibri"/>
        <family val="2"/>
        <scheme val="minor"/>
      </rPr>
      <t xml:space="preserve">S 42 </t>
    </r>
    <r>
      <rPr>
        <sz val="11"/>
        <color theme="1"/>
        <rFont val="Calibri"/>
        <family val="2"/>
        <scheme val="minor"/>
      </rPr>
      <t>- INDIAMARA MOURA SIQUEIRA</t>
    </r>
  </si>
  <si>
    <t>28/02/2025</t>
  </si>
  <si>
    <t>Depreciação do período : 02/2025</t>
  </si>
  <si>
    <t>28/02/2025]</t>
  </si>
  <si>
    <t>Depreciação do período : 02/2024</t>
  </si>
  <si>
    <t>28/02/5025</t>
  </si>
  <si>
    <t>VR. A SER PAGO REF. 02/2025</t>
  </si>
  <si>
    <t>Despesas de Telefonia/Internet</t>
  </si>
  <si>
    <t>Período : 01/02/2025 a 28/02/2025</t>
  </si>
  <si>
    <t>REEMBOLSO A DIRETORA GABRIELA DE LORENZO REFERENTE A AQUISIÇÃO DE MATERIAL DE ESCRITÓRIO CONF. SAT FISCAL 50954 KALUNGA S.A E RELATÓRIO DE REEMBOLSO DE DESPESAS ANEXOS</t>
  </si>
  <si>
    <t>COMPRA  CONF. N.FISCAL  N. 241806 KALUNGA S.A.</t>
  </si>
  <si>
    <t>Impressos e Materias para Escritório</t>
  </si>
  <si>
    <t>Honorários de Auditoria</t>
  </si>
  <si>
    <t>NF. SERVIÇOS 1996 CND CONAUD AUDITORES INDEPENDENTES S.S.</t>
  </si>
  <si>
    <t>Publicações</t>
  </si>
  <si>
    <t>NF. SERVIÇOS 6936 APL ASSESSORIA E PUBLICIDADE LEGAL LTDA</t>
  </si>
  <si>
    <t>20/02/2025</t>
  </si>
  <si>
    <t>26/02/2025</t>
  </si>
  <si>
    <t>Viagens, Estadias e Estacionamento</t>
  </si>
  <si>
    <t>REEMBOLSO A DIRETORA LEONORA ARNOLDI MARTINS FERREIRA REFERENTE A TAXA DO ESTACIONAMENTO PORTUGAL CONF. TICKET DE ESTACIONAMENTO E RELATÓRIO DE REEMBOLSO DE DESPESAS ANEXOS</t>
  </si>
  <si>
    <t>23.</t>
  </si>
  <si>
    <t>PAGTO REF. MULTA E JUROS PAGAMENTO DA NF 391 TECHS INTERNET CORPORATIVA LTDA</t>
  </si>
  <si>
    <t>05/02/2025</t>
  </si>
  <si>
    <t>Juros/ Multas / Encargos Passivos</t>
  </si>
  <si>
    <t>25.</t>
  </si>
  <si>
    <t>24.</t>
  </si>
  <si>
    <t>VR. A SER PAGO REF. 02/2025 (PIS)</t>
  </si>
  <si>
    <t>25/02/2025</t>
  </si>
  <si>
    <t>VR. A SER PAGO REF. 02/2025 (COFINS)</t>
  </si>
  <si>
    <t>24/02/2025</t>
  </si>
  <si>
    <t>APROPRIAÇÃO PARCELA 01/12</t>
  </si>
  <si>
    <t>10/02/2025</t>
  </si>
  <si>
    <t>27/02/2025</t>
  </si>
  <si>
    <t>03/02/2025</t>
  </si>
  <si>
    <t>18/02/20258</t>
  </si>
  <si>
    <t>Impostos e Taxas</t>
  </si>
  <si>
    <t>28//02/2025</t>
  </si>
  <si>
    <t>RECONHECIMENTO DE FIRMA 3º TABELIÃO</t>
  </si>
  <si>
    <t>RECONHECIMENTO DE FIRMA 2º TABELIÃO</t>
  </si>
  <si>
    <t>RECONHECIMENTO DE FIRMA 1º TABELIÃO</t>
  </si>
  <si>
    <t>COMPRA NF.  N. 1234  RPM ARTIGOS DE PAPELARIA LTDA</t>
  </si>
  <si>
    <t>Saba José Harb</t>
  </si>
  <si>
    <t>Jefferson Henrique Rosseti</t>
  </si>
  <si>
    <t>Honorarios Conselho Fiscal Saba José Harb</t>
  </si>
  <si>
    <t>COMPRA NF. 341991 - ATIVA DISTRIBUIODORA DE TECNOLOGIA LTDA</t>
  </si>
  <si>
    <t>Honorarios Diretoria Jefferson Henrique Rosseti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</si>
</sst>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  <xf numFmtId="0" fontId="0" fillId="3" borderId="12" xfId="0" applyFont="1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2" fillId="0" borderId="0" xfId="1" applyFill="1"/>
    <xf numFmtId="0" fontId="2" fillId="0" borderId="10" xfId="1" applyFill="1" applyBorder="1"/>
    <xf numFmtId="0" fontId="2" fillId="0" borderId="10" xfId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/>
    <xf numFmtId="0" fontId="0" fillId="2" borderId="14" xfId="0" applyFill="1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0" borderId="13" xfId="0" applyNumberFormat="1" applyBorder="1" applyAlignment="1">
      <alignment vertical="center"/>
    </xf>
    <xf numFmtId="0" fontId="0" fillId="0" borderId="13" xfId="0" applyFont="1" applyFill="1" applyBorder="1" applyAlignment="1">
      <alignment vertical="top" wrapText="1"/>
    </xf>
    <xf numFmtId="43" fontId="0" fillId="0" borderId="13" xfId="2" applyFont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1" fillId="2" borderId="14" xfId="0" applyFont="1" applyFill="1" applyBorder="1"/>
    <xf numFmtId="0" fontId="0" fillId="2" borderId="13" xfId="0" applyFill="1" applyBorder="1"/>
    <xf numFmtId="0" fontId="5" fillId="0" borderId="10" xfId="0" applyFont="1" applyFill="1" applyBorder="1" applyAlignment="1">
      <alignment vertical="top" wrapText="1"/>
    </xf>
    <xf numFmtId="0" fontId="0" fillId="0" borderId="0" xfId="0" applyFill="1"/>
    <xf numFmtId="0" fontId="0" fillId="0" borderId="13" xfId="0" applyFill="1" applyBorder="1" applyAlignment="1">
      <alignment horizontal="center"/>
    </xf>
    <xf numFmtId="2" fontId="0" fillId="0" borderId="0" xfId="3" applyNumberFormat="1" applyFont="1" applyAlignment="1">
      <alignment vertical="center"/>
    </xf>
    <xf numFmtId="0" fontId="2" fillId="0" borderId="13" xfId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/>
    </xf>
    <xf numFmtId="0" fontId="2" fillId="0" borderId="0" xfId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/>
    </xf>
    <xf numFmtId="0" fontId="0" fillId="0" borderId="0" xfId="0" applyFill="1" applyBorder="1"/>
    <xf numFmtId="0" fontId="0" fillId="0" borderId="10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</cellXfs>
  <cellStyles count="4">
    <cellStyle name="Hiperlink" xfId="1" builtinId="8"/>
    <cellStyle name="Normal" xfId="0" builtinId="0"/>
    <cellStyle name="Porcentagem" xfId="3" builtinId="5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transparencia.moradaturismoeventos.com.br/Arquivos/Transparencias/2/2/2025/PDF/0225-136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transparencia.moradaturismoeventos.com.br/Arquivos/Transparencias/2/2/2025/PDF/0225-135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transparencia.moradaturismoeventos.com.br/Arquivos/Transparencias/2/2/2025/PDF/0225-119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transparencia.moradaturismoeventos.com.br/Arquivos/Transparencias/2/2/2025/PDF/0225-131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moradaturismoeventos.com.br/Arquivos/Transparencias/2/2/2025/PDF/0225-120.pdf" TargetMode="External"/><Relationship Id="rId3" Type="http://schemas.openxmlformats.org/officeDocument/2006/relationships/hyperlink" Target="https://transparencia.moradaturismoeventos.com.br/Arquivos/Transparencias/2/2/2025/PDF/0225-125.pdf" TargetMode="External"/><Relationship Id="rId7" Type="http://schemas.openxmlformats.org/officeDocument/2006/relationships/hyperlink" Target="https://transparencia.moradaturismoeventos.com.br/Arquivos/Transparencias/2/2/2025/PDF/0225-124.pdf" TargetMode="External"/><Relationship Id="rId2" Type="http://schemas.openxmlformats.org/officeDocument/2006/relationships/hyperlink" Target="https://transparencia.moradaturismoeventos.com.br/Arquivos/Transparencias/2/2/2025/PDF/0225-121.pdf" TargetMode="External"/><Relationship Id="rId1" Type="http://schemas.openxmlformats.org/officeDocument/2006/relationships/hyperlink" Target="https://transparencia.moradaturismoeventos.com.br/Arquivos/Transparencias/2/2/2025/PDF/0225-128.pdf" TargetMode="External"/><Relationship Id="rId6" Type="http://schemas.openxmlformats.org/officeDocument/2006/relationships/hyperlink" Target="https://transparencia.moradaturismoeventos.com.br/Arquivos/Transparencias/2/2/2025/PDF/0225-126.pdf" TargetMode="External"/><Relationship Id="rId5" Type="http://schemas.openxmlformats.org/officeDocument/2006/relationships/hyperlink" Target="https://transparencia.moradaturismoeventos.com.br/Arquivos/Transparencias/2/2/2025/PDF/0225-122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s://transparencia.moradaturismoeventos.com.br/Arquivos/Transparencias/2/2/2025/PDF/0225-123.pdf" TargetMode="External"/><Relationship Id="rId9" Type="http://schemas.openxmlformats.org/officeDocument/2006/relationships/hyperlink" Target="https://transparencia.moradaturismoeventos.com.br/Arquivos/Transparencias/2/2/2025/PDF/0225-127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transparencia.moradaturismoeventos.com.br/Arquivos/Transparencias/2/2/2025/PDF/0225-129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transparencia.moradaturismoeventos.com.br/Arquivos/Transparencias/2/2/2025/PDF/0225-130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transparencia.moradaturismoeventos.com.br/Arquivos/Transparencias/2/2/2025/PDF/0225-92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transparencia.moradaturismoeventos.com.br/Arquivos/Transparencias/2/2/2025/PDF/0225-134.pdf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moradaturismoeventos.com.br/Arquivos/Transparencias/2/2/2025/PDF/0225-132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transparencia.moradaturismoeventos.com.br/Arquivos/Transparencias/2/2/2025/PDF/0225-133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transparencia.moradaturismoeventos.com.br/Arquivos/Transparencias/2/2/2025/PDF/0225-103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transparencia.moradaturismoeventos.com.br/Arquivos/Transparencias/2/2/2025/PDF/0225-101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transparencia.moradaturismoeventos.com.br/Arquivos/Transparencias/2/2/2025/PDF/0225-151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transparencia.moradaturismoeventos.com.br/Arquivos/Transparencias/2/2/2025/PDF/0225-150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0225-96.pdf" TargetMode="External"/><Relationship Id="rId2" Type="http://schemas.openxmlformats.org/officeDocument/2006/relationships/hyperlink" Target="https://transparencia.moradaturismoeventos.com.br/Arquivos/Transparencias/2/2/2025/PDF/0225-94.pdf" TargetMode="External"/><Relationship Id="rId1" Type="http://schemas.openxmlformats.org/officeDocument/2006/relationships/hyperlink" Target="https://transparencia.moradaturismoeventos.com.br/Arquivos/Transparencias/2/2/2025/PDF/0225-100.pdf" TargetMode="External"/><Relationship Id="rId5" Type="http://schemas.openxmlformats.org/officeDocument/2006/relationships/printerSettings" Target="../printerSettings/printerSettings17.bin"/><Relationship Id="rId4" Type="http://schemas.openxmlformats.org/officeDocument/2006/relationships/hyperlink" Target="https://transparencia.moradaturismoeventos.com.br/Arquivos/Transparencias/2/2/2025/PDF/0225-98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transparencia.moradaturismoeventos.com.br/Arquivos/Transparencias/2/2/2025/PDF/0225-106.pdf" TargetMode="Externa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transparencia.moradaturismoeventos.com.br/Arquivos/Transparencias/2/2/2025/PDF/0225-138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transparencia.moradaturismoeventos.com.br/Arquivos/Transparencias/2/2/2025/PDF/0225-137.pdf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0225-146.pdf" TargetMode="External"/><Relationship Id="rId2" Type="http://schemas.openxmlformats.org/officeDocument/2006/relationships/hyperlink" Target="https://transparencia.moradaturismoeventos.com.br/Arquivos/Transparencias/2/2/2025/PDF/0225-145.pdf" TargetMode="External"/><Relationship Id="rId1" Type="http://schemas.openxmlformats.org/officeDocument/2006/relationships/hyperlink" Target="https://transparencia.moradaturismoeventos.com.br/Arquivos/Transparencias/2/2/2025/PDF/0225-144.pdf" TargetMode="Externa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moradaturismoeventos.com.br/Arquivos/Transparencias/2/2/2025/PDF/0225-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4"/>
  <sheetViews>
    <sheetView showGridLines="0" showRowColHeaders="0" zoomScale="115" zoomScaleNormal="115" workbookViewId="0">
      <pane ySplit="5" topLeftCell="A9" activePane="bottomLeft" state="frozen"/>
      <selection activeCell="C38" sqref="C38"/>
      <selection pane="bottomLeft" activeCell="F14" sqref="F14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90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23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24</v>
      </c>
      <c r="D7" t="s">
        <v>2</v>
      </c>
      <c r="E7" s="4">
        <f>'1.'!D6</f>
        <v>2942.85</v>
      </c>
      <c r="F7" s="18" t="s">
        <v>21</v>
      </c>
    </row>
    <row r="8" spans="2:7" x14ac:dyDescent="0.25">
      <c r="C8" s="1" t="s">
        <v>25</v>
      </c>
      <c r="D8" t="s">
        <v>3</v>
      </c>
      <c r="E8" s="4">
        <f>'2.'!D6</f>
        <v>637.62</v>
      </c>
      <c r="F8" s="18" t="s">
        <v>21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26</v>
      </c>
      <c r="D10" t="s">
        <v>10</v>
      </c>
      <c r="E10" s="4">
        <f>'3.'!D8</f>
        <v>2000</v>
      </c>
      <c r="F10" s="18" t="s">
        <v>21</v>
      </c>
    </row>
    <row r="11" spans="2:7" x14ac:dyDescent="0.25">
      <c r="C11" s="1" t="s">
        <v>27</v>
      </c>
      <c r="D11" t="s">
        <v>11</v>
      </c>
      <c r="E11" s="4">
        <f>'4.'!D10</f>
        <v>0</v>
      </c>
      <c r="F11" s="18" t="s">
        <v>21</v>
      </c>
    </row>
    <row r="12" spans="2:7" x14ac:dyDescent="0.25">
      <c r="C12" s="1" t="s">
        <v>28</v>
      </c>
      <c r="D12" t="s">
        <v>60</v>
      </c>
      <c r="E12" s="4">
        <f>'5.'!D8</f>
        <v>2094</v>
      </c>
      <c r="F12" s="18" t="s">
        <v>21</v>
      </c>
    </row>
    <row r="13" spans="2:7" x14ac:dyDescent="0.25">
      <c r="B13" s="1" t="s">
        <v>12</v>
      </c>
      <c r="C13" s="1"/>
      <c r="E13" s="4"/>
      <c r="F13" s="4"/>
    </row>
    <row r="14" spans="2:7" x14ac:dyDescent="0.25">
      <c r="C14" s="1" t="s">
        <v>29</v>
      </c>
      <c r="D14" t="s">
        <v>14</v>
      </c>
      <c r="E14" s="4">
        <f>'6.'!D6</f>
        <v>7114.18</v>
      </c>
      <c r="F14" s="18" t="s">
        <v>21</v>
      </c>
    </row>
    <row r="15" spans="2:7" x14ac:dyDescent="0.25">
      <c r="C15" s="1" t="s">
        <v>29</v>
      </c>
      <c r="D15" t="s">
        <v>75</v>
      </c>
      <c r="E15" s="4">
        <f>'6.'!D13</f>
        <v>4456.58</v>
      </c>
      <c r="F15" s="18" t="s">
        <v>21</v>
      </c>
    </row>
    <row r="16" spans="2:7" x14ac:dyDescent="0.25">
      <c r="C16" s="1" t="s">
        <v>29</v>
      </c>
      <c r="D16" t="s">
        <v>15</v>
      </c>
      <c r="E16" s="4">
        <f>'6.'!D7</f>
        <v>1219.99</v>
      </c>
      <c r="F16" s="18" t="s">
        <v>21</v>
      </c>
    </row>
    <row r="17" spans="2:6" x14ac:dyDescent="0.25">
      <c r="C17" s="1" t="s">
        <v>29</v>
      </c>
      <c r="D17" s="9" t="s">
        <v>74</v>
      </c>
      <c r="E17" s="4">
        <f>'6.'!D12</f>
        <v>7087.07</v>
      </c>
      <c r="F17" s="18" t="s">
        <v>21</v>
      </c>
    </row>
    <row r="18" spans="2:6" x14ac:dyDescent="0.25">
      <c r="C18" s="1" t="s">
        <v>29</v>
      </c>
      <c r="D18" s="83" t="s">
        <v>124</v>
      </c>
      <c r="E18" s="4">
        <f>'6.'!D10</f>
        <v>0</v>
      </c>
      <c r="F18" s="18" t="s">
        <v>21</v>
      </c>
    </row>
    <row r="19" spans="2:6" x14ac:dyDescent="0.25">
      <c r="C19" s="1" t="s">
        <v>29</v>
      </c>
      <c r="D19" s="9" t="s">
        <v>73</v>
      </c>
      <c r="E19" s="4">
        <f>'6.'!D11</f>
        <v>11338.65</v>
      </c>
      <c r="F19" s="18" t="s">
        <v>21</v>
      </c>
    </row>
    <row r="20" spans="2:6" x14ac:dyDescent="0.25">
      <c r="C20" s="1" t="s">
        <v>29</v>
      </c>
      <c r="D20" t="s">
        <v>13</v>
      </c>
      <c r="E20" s="43">
        <f>'6.'!D8</f>
        <v>1219.99</v>
      </c>
      <c r="F20" s="18" t="s">
        <v>21</v>
      </c>
    </row>
    <row r="21" spans="2:6" x14ac:dyDescent="0.25">
      <c r="C21" s="1" t="s">
        <v>29</v>
      </c>
      <c r="D21" t="s">
        <v>56</v>
      </c>
      <c r="E21" s="4">
        <f>'6.'!D9</f>
        <v>1219.99</v>
      </c>
      <c r="F21" s="18" t="s">
        <v>21</v>
      </c>
    </row>
    <row r="22" spans="2:6" x14ac:dyDescent="0.25">
      <c r="C22" s="1" t="s">
        <v>29</v>
      </c>
      <c r="D22" t="s">
        <v>44</v>
      </c>
      <c r="E22" s="4">
        <f>'6.'!D16</f>
        <v>1219.99</v>
      </c>
      <c r="F22" s="18" t="s">
        <v>21</v>
      </c>
    </row>
    <row r="23" spans="2:6" x14ac:dyDescent="0.25">
      <c r="C23" s="1" t="s">
        <v>29</v>
      </c>
      <c r="D23" t="s">
        <v>123</v>
      </c>
      <c r="E23" s="4">
        <f>'6.'!D14</f>
        <v>0</v>
      </c>
      <c r="F23" s="18" t="s">
        <v>21</v>
      </c>
    </row>
    <row r="24" spans="2:6" x14ac:dyDescent="0.25">
      <c r="C24" s="1" t="s">
        <v>29</v>
      </c>
      <c r="D24" t="s">
        <v>53</v>
      </c>
      <c r="E24" s="4">
        <f>'6.'!D15</f>
        <v>1219.99</v>
      </c>
      <c r="F24" s="18" t="s">
        <v>21</v>
      </c>
    </row>
    <row r="25" spans="2:6" x14ac:dyDescent="0.25">
      <c r="B25" s="1" t="s">
        <v>16</v>
      </c>
      <c r="C25" s="1"/>
      <c r="E25" s="4"/>
      <c r="F25" s="4"/>
    </row>
    <row r="26" spans="2:6" x14ac:dyDescent="0.25">
      <c r="C26" s="1" t="s">
        <v>30</v>
      </c>
      <c r="D26" t="s">
        <v>18</v>
      </c>
      <c r="E26" s="4">
        <f>'7.'!D8</f>
        <v>400</v>
      </c>
      <c r="F26" s="18" t="s">
        <v>21</v>
      </c>
    </row>
    <row r="27" spans="2:6" x14ac:dyDescent="0.25">
      <c r="C27" s="1" t="s">
        <v>31</v>
      </c>
      <c r="D27" t="s">
        <v>17</v>
      </c>
      <c r="E27" s="43">
        <f>'8.'!D9</f>
        <v>7219.28</v>
      </c>
      <c r="F27" s="18" t="s">
        <v>21</v>
      </c>
    </row>
    <row r="28" spans="2:6" x14ac:dyDescent="0.25">
      <c r="B28" s="1" t="s">
        <v>19</v>
      </c>
      <c r="C28" s="1"/>
      <c r="E28" s="4"/>
      <c r="F28" s="4"/>
    </row>
    <row r="29" spans="2:6" x14ac:dyDescent="0.25">
      <c r="B29" s="1"/>
      <c r="C29" s="1" t="s">
        <v>32</v>
      </c>
      <c r="D29" t="s">
        <v>89</v>
      </c>
      <c r="E29" s="4">
        <f>'9.'!D8</f>
        <v>133.63999999999999</v>
      </c>
      <c r="F29" s="42" t="s">
        <v>21</v>
      </c>
    </row>
    <row r="30" spans="2:6" x14ac:dyDescent="0.25">
      <c r="B30" s="1"/>
      <c r="C30" s="1" t="s">
        <v>33</v>
      </c>
      <c r="D30" t="s">
        <v>59</v>
      </c>
      <c r="E30" s="4">
        <f>'10.'!D8</f>
        <v>3200</v>
      </c>
      <c r="F30" s="42" t="s">
        <v>21</v>
      </c>
    </row>
    <row r="31" spans="2:6" x14ac:dyDescent="0.25">
      <c r="B31" s="1"/>
      <c r="C31" s="1" t="s">
        <v>34</v>
      </c>
      <c r="D31" t="s">
        <v>94</v>
      </c>
      <c r="E31" s="4">
        <f>'11.'!D8</f>
        <v>3196.59</v>
      </c>
      <c r="F31" s="42" t="s">
        <v>21</v>
      </c>
    </row>
    <row r="32" spans="2:6" x14ac:dyDescent="0.25">
      <c r="C32" s="1" t="s">
        <v>35</v>
      </c>
      <c r="D32" t="s">
        <v>96</v>
      </c>
      <c r="E32" s="4">
        <f>'12'!D6</f>
        <v>3500</v>
      </c>
      <c r="F32" s="42" t="s">
        <v>21</v>
      </c>
    </row>
    <row r="33" spans="2:6" x14ac:dyDescent="0.25">
      <c r="C33" s="1" t="s">
        <v>36</v>
      </c>
      <c r="D33" t="s">
        <v>63</v>
      </c>
      <c r="E33" s="4">
        <f>'13.'!D8</f>
        <v>82.35</v>
      </c>
      <c r="F33" s="42" t="s">
        <v>21</v>
      </c>
    </row>
    <row r="34" spans="2:6" x14ac:dyDescent="0.25">
      <c r="C34" s="1" t="s">
        <v>37</v>
      </c>
      <c r="D34" t="s">
        <v>100</v>
      </c>
      <c r="E34" s="4">
        <f>'14.'!D8</f>
        <v>25</v>
      </c>
      <c r="F34" s="42" t="s">
        <v>21</v>
      </c>
    </row>
    <row r="35" spans="2:6" x14ac:dyDescent="0.25">
      <c r="C35" s="1" t="s">
        <v>49</v>
      </c>
      <c r="D35" t="s">
        <v>47</v>
      </c>
      <c r="E35" s="4">
        <f>'15.'!D9</f>
        <v>247.56</v>
      </c>
      <c r="F35" s="42" t="s">
        <v>21</v>
      </c>
    </row>
    <row r="36" spans="2:6" x14ac:dyDescent="0.25">
      <c r="C36" s="1" t="s">
        <v>50</v>
      </c>
      <c r="D36" t="s">
        <v>48</v>
      </c>
      <c r="E36" s="4">
        <f>'16.'!D9</f>
        <v>2743.64</v>
      </c>
      <c r="F36" s="42" t="s">
        <v>21</v>
      </c>
    </row>
    <row r="37" spans="2:6" x14ac:dyDescent="0.25">
      <c r="C37" s="1" t="s">
        <v>51</v>
      </c>
      <c r="D37" t="s">
        <v>93</v>
      </c>
      <c r="E37" s="4">
        <f>'17.'!D12</f>
        <v>2310.9</v>
      </c>
      <c r="F37" s="18" t="s">
        <v>21</v>
      </c>
    </row>
    <row r="38" spans="2:6" x14ac:dyDescent="0.25">
      <c r="B38" s="1" t="s">
        <v>45</v>
      </c>
      <c r="C38" s="1"/>
      <c r="E38" s="4"/>
      <c r="F38" s="4"/>
    </row>
    <row r="39" spans="2:6" x14ac:dyDescent="0.25">
      <c r="C39" s="1" t="s">
        <v>52</v>
      </c>
      <c r="D39" t="s">
        <v>20</v>
      </c>
      <c r="E39" s="4">
        <f>'18.'!D10</f>
        <v>35</v>
      </c>
      <c r="F39" s="42" t="s">
        <v>21</v>
      </c>
    </row>
    <row r="40" spans="2:6" x14ac:dyDescent="0.25">
      <c r="C40" s="1" t="s">
        <v>61</v>
      </c>
      <c r="D40" s="72" t="s">
        <v>69</v>
      </c>
      <c r="E40" s="4">
        <f>'19.'!D8</f>
        <v>0</v>
      </c>
      <c r="F40" s="42" t="s">
        <v>21</v>
      </c>
    </row>
    <row r="41" spans="2:6" x14ac:dyDescent="0.25">
      <c r="C41" s="1" t="s">
        <v>62</v>
      </c>
      <c r="D41" t="s">
        <v>66</v>
      </c>
      <c r="E41" s="4">
        <f>'20.'!D9</f>
        <v>0</v>
      </c>
      <c r="F41" s="42" t="s">
        <v>21</v>
      </c>
    </row>
    <row r="42" spans="2:6" x14ac:dyDescent="0.25">
      <c r="C42" s="1" t="s">
        <v>79</v>
      </c>
      <c r="D42" t="s">
        <v>57</v>
      </c>
      <c r="E42" s="4">
        <f>'21.'!D8</f>
        <v>2825.13</v>
      </c>
      <c r="F42" s="42" t="s">
        <v>21</v>
      </c>
    </row>
    <row r="43" spans="2:6" x14ac:dyDescent="0.25">
      <c r="C43" s="1" t="s">
        <v>80</v>
      </c>
      <c r="D43" t="s">
        <v>58</v>
      </c>
      <c r="E43" s="4">
        <f>'22.'!D8</f>
        <v>4708.55</v>
      </c>
      <c r="F43" s="42" t="s">
        <v>21</v>
      </c>
    </row>
    <row r="44" spans="2:6" x14ac:dyDescent="0.25">
      <c r="C44" s="1" t="s">
        <v>102</v>
      </c>
      <c r="D44" t="s">
        <v>117</v>
      </c>
      <c r="E44" s="4">
        <f>'23.'!D12</f>
        <v>0</v>
      </c>
      <c r="F44" s="42" t="s">
        <v>21</v>
      </c>
    </row>
    <row r="45" spans="2:6" x14ac:dyDescent="0.25">
      <c r="C45" s="1" t="s">
        <v>107</v>
      </c>
      <c r="D45" t="s">
        <v>81</v>
      </c>
      <c r="E45" s="4">
        <f>'24.'!D12</f>
        <v>649.74</v>
      </c>
      <c r="F45" s="42" t="s">
        <v>21</v>
      </c>
    </row>
    <row r="46" spans="2:6" x14ac:dyDescent="0.25">
      <c r="C46" s="1" t="s">
        <v>106</v>
      </c>
      <c r="D46" t="s">
        <v>105</v>
      </c>
      <c r="E46" s="4">
        <f>'25.'!D9</f>
        <v>6.3</v>
      </c>
      <c r="F46" s="18" t="s">
        <v>21</v>
      </c>
    </row>
    <row r="47" spans="2:6" x14ac:dyDescent="0.25">
      <c r="C47" s="1"/>
      <c r="E47" s="4"/>
      <c r="F47" s="18"/>
    </row>
    <row r="48" spans="2:6" x14ac:dyDescent="0.25">
      <c r="D48" s="28" t="s">
        <v>39</v>
      </c>
      <c r="E48" s="27">
        <f>SUM(E7:E47)</f>
        <v>75054.58</v>
      </c>
      <c r="F48" s="4"/>
    </row>
    <row r="49" spans="4:6" x14ac:dyDescent="0.25">
      <c r="E49" s="4"/>
      <c r="F49" s="4"/>
    </row>
    <row r="50" spans="4:6" x14ac:dyDescent="0.25">
      <c r="D50" s="44"/>
      <c r="E50" s="4"/>
      <c r="F50" s="4"/>
    </row>
    <row r="51" spans="4:6" x14ac:dyDescent="0.25">
      <c r="E51" s="4"/>
      <c r="F51" s="4"/>
    </row>
    <row r="52" spans="4:6" x14ac:dyDescent="0.25">
      <c r="E52" s="4"/>
      <c r="F52" s="4"/>
    </row>
    <row r="53" spans="4:6" x14ac:dyDescent="0.25">
      <c r="E53" s="4"/>
      <c r="F53" s="4"/>
    </row>
    <row r="54" spans="4:6" x14ac:dyDescent="0.25">
      <c r="E54" s="4"/>
      <c r="F54" s="4"/>
    </row>
    <row r="55" spans="4:6" x14ac:dyDescent="0.25">
      <c r="E55" s="4"/>
      <c r="F55" s="4"/>
    </row>
    <row r="56" spans="4:6" x14ac:dyDescent="0.25">
      <c r="E56" s="4"/>
      <c r="F56" s="4"/>
    </row>
    <row r="57" spans="4:6" x14ac:dyDescent="0.25">
      <c r="E57" s="4"/>
      <c r="F57" s="4"/>
    </row>
    <row r="58" spans="4:6" x14ac:dyDescent="0.25">
      <c r="E58" s="4"/>
      <c r="F58" s="4"/>
    </row>
    <row r="59" spans="4:6" x14ac:dyDescent="0.25">
      <c r="E59" s="4"/>
      <c r="F59" s="4"/>
    </row>
    <row r="60" spans="4:6" x14ac:dyDescent="0.25">
      <c r="E60" s="4"/>
      <c r="F60" s="4"/>
    </row>
    <row r="61" spans="4:6" x14ac:dyDescent="0.25">
      <c r="E61" s="4"/>
      <c r="F61" s="4"/>
    </row>
    <row r="62" spans="4:6" x14ac:dyDescent="0.25">
      <c r="E62" s="4"/>
      <c r="F62" s="4"/>
    </row>
    <row r="63" spans="4:6" x14ac:dyDescent="0.25">
      <c r="E63" s="4"/>
      <c r="F63" s="4"/>
    </row>
    <row r="64" spans="4:6" x14ac:dyDescent="0.25">
      <c r="E64" s="4"/>
      <c r="F64" s="4"/>
    </row>
  </sheetData>
  <sortState ref="D14:F24">
    <sortCondition ref="D14"/>
  </sortState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6" location="'7.'!A1" display="abertura"/>
    <hyperlink ref="F27" location="'8.'!A1" display="abertura"/>
    <hyperlink ref="F20" location="'6.'!A1" display="abertura"/>
    <hyperlink ref="F29" location="'9.'!A1" display="abertura"/>
    <hyperlink ref="F30" location="'10.'!A1" display="abertura"/>
    <hyperlink ref="F12" location="'5.'!A1" display="abertura"/>
    <hyperlink ref="F14" location="'6.'!A1" display="abertura"/>
    <hyperlink ref="F33" location="'13.'!A1" display="abertura"/>
    <hyperlink ref="F31" location="'11.'!A1" display="abertura"/>
    <hyperlink ref="F32" location="'12'!A1" display="abertura"/>
    <hyperlink ref="F34" location="'14.'!A1" display="abertura"/>
    <hyperlink ref="F35" location="'15.'!A1" display="abertura"/>
    <hyperlink ref="F36" location="'16.'!A1" display="abertura"/>
    <hyperlink ref="F37" location="'17.'!A1" display="abertura"/>
    <hyperlink ref="F39" location="'18.'!A1" display="abertura"/>
    <hyperlink ref="F40" location="'19.'!A1" display="abertura"/>
    <hyperlink ref="F41" location="'20.'!A1" display="abertura"/>
    <hyperlink ref="F42" location="'21.'!A1" display="abertura"/>
    <hyperlink ref="F43" location="'22.'!A1" display="abertura"/>
    <hyperlink ref="F44" location="'23.'!A1" display="abertura"/>
    <hyperlink ref="F45" location="'24.'!A1" display="abertura"/>
    <hyperlink ref="F46" location="'25.'!A1" display="abertura"/>
    <hyperlink ref="F18" location="'6.'!A1" display="abertura"/>
    <hyperlink ref="F23" location="'6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x14ac:dyDescent="0.25">
      <c r="B6" s="31" t="s">
        <v>83</v>
      </c>
      <c r="C6" s="31" t="s">
        <v>110</v>
      </c>
      <c r="D6" s="32">
        <v>2942.85</v>
      </c>
      <c r="E6" s="25" t="s">
        <v>22</v>
      </c>
      <c r="F6" s="42" t="s">
        <v>40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/9PIiQrmaMArnncHbKWWjE5/ooiVpMXDu3pe/lry8XMGVQE+fBfD4MF9eOsB4wJruGZWpGswWWxRZqqnLj4AKA==" saltValue="CgcfpwsRPmN0WCtqJ1Wxw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x14ac:dyDescent="0.25">
      <c r="B6" s="31" t="s">
        <v>83</v>
      </c>
      <c r="C6" s="31" t="s">
        <v>108</v>
      </c>
      <c r="D6" s="32">
        <v>637.62</v>
      </c>
      <c r="E6" s="25" t="s">
        <v>22</v>
      </c>
      <c r="F6" s="42" t="s">
        <v>40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5KL5IYgVjv+5tauetEm3ek56+9XBpL6wKNpJ7/MuhbVKtlGdMkIBjQVwMBPeC49sh0KHccv7y8ErxJS5teZlhw==" saltValue="6IZoEaOOK7IoGfSgL1Xbl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style="60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1"/>
      <c r="G2" s="9"/>
    </row>
    <row r="3" spans="2:7" x14ac:dyDescent="0.25">
      <c r="B3" s="8" t="s">
        <v>1</v>
      </c>
      <c r="C3" s="9"/>
      <c r="D3" s="9"/>
      <c r="E3" s="9"/>
      <c r="F3" s="62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63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4"/>
    </row>
    <row r="6" spans="2:7" s="38" customFormat="1" ht="30" x14ac:dyDescent="0.25">
      <c r="B6" s="76" t="s">
        <v>83</v>
      </c>
      <c r="C6" s="77" t="s">
        <v>64</v>
      </c>
      <c r="D6" s="78">
        <v>2000</v>
      </c>
      <c r="E6" s="22" t="s">
        <v>22</v>
      </c>
      <c r="F6" s="79" t="s">
        <v>40</v>
      </c>
    </row>
    <row r="7" spans="2:7" x14ac:dyDescent="0.25">
      <c r="B7" s="2"/>
      <c r="D7" s="4"/>
    </row>
    <row r="8" spans="2:7" x14ac:dyDescent="0.25">
      <c r="B8" s="2"/>
      <c r="C8" s="24" t="s">
        <v>38</v>
      </c>
      <c r="D8" s="4">
        <f>SUM(D6:D7)</f>
        <v>2000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L8+yei8JUzCmouj0UXF2+dCtdqdAYGDxUUBl5l52U7PAepjPvWvw8VL4dAyKjlMXu/5RgJZ/hTTmrO/wwis2rg==" saltValue="C1NiLX3b8WihGZVlgpoNB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s="38" customFormat="1" x14ac:dyDescent="0.25">
      <c r="B6" s="50"/>
      <c r="C6" s="51"/>
      <c r="D6" s="30"/>
      <c r="E6" s="22"/>
      <c r="F6" s="58" t="s">
        <v>40</v>
      </c>
    </row>
    <row r="7" spans="2:7" s="38" customFormat="1" x14ac:dyDescent="0.25">
      <c r="B7" s="50"/>
      <c r="C7" s="51"/>
      <c r="D7" s="30"/>
      <c r="E7" s="22"/>
      <c r="F7" s="58" t="s">
        <v>40</v>
      </c>
    </row>
    <row r="8" spans="2:7" s="38" customFormat="1" x14ac:dyDescent="0.25">
      <c r="B8" s="50"/>
      <c r="C8" s="51"/>
      <c r="D8" s="30"/>
      <c r="E8" s="55" t="s">
        <v>22</v>
      </c>
      <c r="F8" s="58" t="s">
        <v>40</v>
      </c>
    </row>
    <row r="9" spans="2:7" s="38" customFormat="1" x14ac:dyDescent="0.25">
      <c r="B9" s="39"/>
      <c r="D9" s="40"/>
    </row>
    <row r="10" spans="2:7" s="38" customFormat="1" x14ac:dyDescent="0.25">
      <c r="B10" s="39"/>
      <c r="C10" s="41" t="s">
        <v>38</v>
      </c>
      <c r="D10" s="40">
        <f>SUM(D6:D9)</f>
        <v>0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Ak8M9y8tps3qXIXWjJ37Zfu7x0CBw7p/JtAszvWrH8bm9l0r1YcjUJ3+k1721HLBWUS0tBjwpkW7xJJ7keNIUA==" saltValue="stqzYUt8gRTSAhyEiIdD/g==" spinCount="100000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x14ac:dyDescent="0.25">
      <c r="B6" s="31" t="s">
        <v>109</v>
      </c>
      <c r="C6" s="23" t="s">
        <v>82</v>
      </c>
      <c r="D6" s="49">
        <v>2094</v>
      </c>
      <c r="E6" s="25" t="s">
        <v>22</v>
      </c>
      <c r="F6" s="42" t="s">
        <v>40</v>
      </c>
    </row>
    <row r="7" spans="2:7" x14ac:dyDescent="0.25">
      <c r="B7" s="2"/>
      <c r="D7" s="4"/>
    </row>
    <row r="8" spans="2:7" x14ac:dyDescent="0.25">
      <c r="B8" s="2"/>
      <c r="C8" s="24" t="s">
        <v>38</v>
      </c>
      <c r="D8" s="4">
        <f>SUM(D6:D7)</f>
        <v>2094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iz/IHc8ztf1SU2krUKRNepy2RkWCu1b8g9k1Kd7A0wN2MLfzIiKKngmWRjtZPZQt+ajjPtLSyYri52AwrYi2HA==" saltValue="Ca34if4garlSCm2T+4wM3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3"/>
  <sheetViews>
    <sheetView showGridLines="0" tabSelected="1" workbookViewId="0">
      <selection activeCell="J24" sqref="J24"/>
    </sheetView>
  </sheetViews>
  <sheetFormatPr defaultRowHeight="15" x14ac:dyDescent="0.25"/>
  <cols>
    <col min="1" max="1" width="2.5703125" customWidth="1"/>
    <col min="2" max="2" width="12.140625" customWidth="1"/>
    <col min="3" max="3" width="55.71093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x14ac:dyDescent="0.25">
      <c r="B6" s="31" t="s">
        <v>83</v>
      </c>
      <c r="C6" s="23" t="s">
        <v>41</v>
      </c>
      <c r="D6" s="49">
        <v>7114.18</v>
      </c>
      <c r="E6" s="23"/>
      <c r="F6" s="42" t="s">
        <v>40</v>
      </c>
    </row>
    <row r="7" spans="2:7" x14ac:dyDescent="0.25">
      <c r="B7" s="31" t="s">
        <v>83</v>
      </c>
      <c r="C7" s="23" t="s">
        <v>42</v>
      </c>
      <c r="D7" s="49">
        <v>1219.99</v>
      </c>
      <c r="E7" s="23"/>
      <c r="F7" s="42" t="s">
        <v>40</v>
      </c>
    </row>
    <row r="8" spans="2:7" x14ac:dyDescent="0.25">
      <c r="B8" s="31" t="s">
        <v>83</v>
      </c>
      <c r="C8" s="23" t="s">
        <v>43</v>
      </c>
      <c r="D8" s="49">
        <v>1219.99</v>
      </c>
      <c r="E8" s="23"/>
      <c r="F8" s="42" t="s">
        <v>40</v>
      </c>
    </row>
    <row r="9" spans="2:7" x14ac:dyDescent="0.25">
      <c r="B9" s="31" t="s">
        <v>83</v>
      </c>
      <c r="C9" s="23" t="s">
        <v>55</v>
      </c>
      <c r="D9" s="49">
        <v>1219.99</v>
      </c>
      <c r="E9" s="25"/>
      <c r="F9" s="42" t="s">
        <v>40</v>
      </c>
    </row>
    <row r="10" spans="2:7" x14ac:dyDescent="0.25">
      <c r="B10" s="31" t="s">
        <v>83</v>
      </c>
      <c r="C10" s="23" t="s">
        <v>127</v>
      </c>
      <c r="D10" s="49"/>
      <c r="E10" s="25"/>
      <c r="F10" t="s">
        <v>40</v>
      </c>
    </row>
    <row r="11" spans="2:7" x14ac:dyDescent="0.25">
      <c r="B11" s="31" t="s">
        <v>83</v>
      </c>
      <c r="C11" s="23" t="s">
        <v>72</v>
      </c>
      <c r="D11" s="49">
        <v>11338.65</v>
      </c>
      <c r="E11" s="25"/>
      <c r="F11" s="42" t="s">
        <v>40</v>
      </c>
    </row>
    <row r="12" spans="2:7" x14ac:dyDescent="0.25">
      <c r="B12" s="31" t="s">
        <v>83</v>
      </c>
      <c r="C12" s="23" t="s">
        <v>70</v>
      </c>
      <c r="D12" s="49">
        <v>7087.07</v>
      </c>
      <c r="E12" s="25"/>
      <c r="F12" s="42" t="s">
        <v>40</v>
      </c>
    </row>
    <row r="13" spans="2:7" x14ac:dyDescent="0.25">
      <c r="B13" s="31" t="s">
        <v>83</v>
      </c>
      <c r="C13" s="23" t="s">
        <v>71</v>
      </c>
      <c r="D13" s="49">
        <v>4456.58</v>
      </c>
      <c r="E13" s="25"/>
      <c r="F13" s="42" t="s">
        <v>40</v>
      </c>
    </row>
    <row r="14" spans="2:7" x14ac:dyDescent="0.25">
      <c r="B14" s="31" t="s">
        <v>83</v>
      </c>
      <c r="C14" s="23" t="s">
        <v>125</v>
      </c>
      <c r="D14" s="49"/>
      <c r="E14" s="25"/>
      <c r="F14" t="s">
        <v>40</v>
      </c>
    </row>
    <row r="15" spans="2:7" x14ac:dyDescent="0.25">
      <c r="B15" s="31" t="s">
        <v>83</v>
      </c>
      <c r="C15" s="23" t="s">
        <v>54</v>
      </c>
      <c r="D15" s="49">
        <v>1219.99</v>
      </c>
      <c r="E15" s="25"/>
      <c r="F15" s="42" t="s">
        <v>40</v>
      </c>
    </row>
    <row r="16" spans="2:7" x14ac:dyDescent="0.25">
      <c r="B16" s="31" t="s">
        <v>83</v>
      </c>
      <c r="C16" s="23" t="s">
        <v>46</v>
      </c>
      <c r="D16" s="49">
        <v>1219.99</v>
      </c>
      <c r="E16" s="25" t="s">
        <v>22</v>
      </c>
      <c r="F16" s="42" t="s">
        <v>40</v>
      </c>
    </row>
    <row r="17" spans="2:4" x14ac:dyDescent="0.25">
      <c r="B17" s="2"/>
      <c r="D17" s="4"/>
    </row>
    <row r="18" spans="2:4" x14ac:dyDescent="0.25">
      <c r="B18" s="2"/>
      <c r="D18" s="4">
        <f>SUM(D6:D17)</f>
        <v>36096.429999999993</v>
      </c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algorithmName="SHA-512" hashValue="3Edy1MH0CIpZx6eGW88VcPfTvEE8p+dcdZ9/54+YVtT2Qa6jfLFTd5vST5gPzmKzJnjkUghZhGnqzMy/K84RrQ==" saltValue="uMQTQd9Fm3/xUYaOinaqWw==" spinCount="100000" sheet="1" objects="1" scenarios="1"/>
  <phoneticPr fontId="4" type="noConversion"/>
  <hyperlinks>
    <hyperlink ref="E16" location="Razão!A1" display="retorna"/>
    <hyperlink ref="F6" r:id="rId1"/>
    <hyperlink ref="F7" r:id="rId2"/>
    <hyperlink ref="F9" r:id="rId3"/>
    <hyperlink ref="F11" r:id="rId4"/>
    <hyperlink ref="F12" r:id="rId5"/>
    <hyperlink ref="F16" r:id="rId6"/>
    <hyperlink ref="F8" r:id="rId7"/>
    <hyperlink ref="F13" r:id="rId8"/>
    <hyperlink ref="F15" r:id="rId9"/>
  </hyperlinks>
  <pageMargins left="0.511811024" right="0.511811024" top="0.78740157499999996" bottom="0.78740157499999996" header="0.31496062000000002" footer="0.31496062000000002"/>
  <pageSetup paperSize="9" scale="93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61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ht="23.25" customHeight="1" x14ac:dyDescent="0.25">
      <c r="B6" s="50" t="s">
        <v>83</v>
      </c>
      <c r="C6" s="45" t="s">
        <v>76</v>
      </c>
      <c r="D6" s="26">
        <v>400</v>
      </c>
      <c r="E6" s="22" t="s">
        <v>22</v>
      </c>
      <c r="F6" s="42" t="s">
        <v>40</v>
      </c>
    </row>
    <row r="7" spans="2:7" x14ac:dyDescent="0.25">
      <c r="B7" s="2"/>
      <c r="D7" s="4"/>
    </row>
    <row r="8" spans="2:7" x14ac:dyDescent="0.25">
      <c r="B8" s="2"/>
      <c r="C8" s="24" t="s">
        <v>38</v>
      </c>
      <c r="D8" s="4">
        <f>SUM(D6:D7)</f>
        <v>400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jTFEj12Y2n9K956y2iRcooVD+fklUmMnzVAAFrpBlxooN9o9tnrjybIXCwe10wOumcLdL9ZWMjY16MXFLb5nRA==" saltValue="YyJp4Nifr6nKoCPfjOTeJ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ht="30" x14ac:dyDescent="0.25">
      <c r="B6" s="50" t="s">
        <v>83</v>
      </c>
      <c r="C6" s="29" t="s">
        <v>77</v>
      </c>
      <c r="D6" s="26">
        <v>7219.28</v>
      </c>
      <c r="E6" s="22" t="s">
        <v>22</v>
      </c>
      <c r="F6" s="42" t="s">
        <v>40</v>
      </c>
    </row>
    <row r="7" spans="2:7" x14ac:dyDescent="0.25">
      <c r="B7" s="46"/>
      <c r="C7" s="33"/>
      <c r="D7" s="47"/>
      <c r="E7" s="48"/>
      <c r="F7" s="48"/>
    </row>
    <row r="8" spans="2:7" x14ac:dyDescent="0.25">
      <c r="B8" s="2"/>
      <c r="D8" s="4"/>
    </row>
    <row r="9" spans="2:7" x14ac:dyDescent="0.25">
      <c r="B9" s="2"/>
      <c r="C9" s="24" t="s">
        <v>38</v>
      </c>
      <c r="D9" s="4">
        <f>SUM(D6:D8)</f>
        <v>7219.28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algorithmName="SHA-512" hashValue="EIYJhahQthBl3KRkCC4dYDeV/l9QdMs7WcEtVBAAR3yVsv4IAaFUa61SG03jAnzuP0numMym13QBWLTf+gk0jA==" saltValue="aPUzq+Fl0PO6oSp3eLCX2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x14ac:dyDescent="0.25">
      <c r="B6" s="50" t="s">
        <v>83</v>
      </c>
      <c r="C6" s="52" t="s">
        <v>78</v>
      </c>
      <c r="D6" s="26">
        <v>133.63999999999999</v>
      </c>
      <c r="E6" s="22"/>
      <c r="F6" s="42" t="s">
        <v>40</v>
      </c>
    </row>
    <row r="7" spans="2:7" x14ac:dyDescent="0.25">
      <c r="B7" s="50"/>
      <c r="C7" s="52"/>
      <c r="D7" s="26"/>
      <c r="E7" s="22" t="s">
        <v>22</v>
      </c>
      <c r="F7" s="58"/>
    </row>
    <row r="8" spans="2:7" x14ac:dyDescent="0.25">
      <c r="B8" s="2"/>
      <c r="C8" s="24" t="s">
        <v>38</v>
      </c>
      <c r="D8" s="4">
        <f>SUM(D6:D7)</f>
        <v>133.63999999999999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O4upyY9xBSMpYrhbAlGJ8WuR+aDFdRaiC1UhXe0xbVj/LLU1fmlilaByYtUB1eO2QjtKRblAr0Gt5p5BPzIDhg==" saltValue="rekQRvg5a4AebX5+VWEl2w==" spinCount="100000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14"/>
      <c r="C6" s="14"/>
      <c r="D6" s="14"/>
      <c r="E6" s="13"/>
      <c r="F6" s="70"/>
    </row>
    <row r="7" spans="2:7" ht="30" x14ac:dyDescent="0.25">
      <c r="B7" s="50" t="s">
        <v>111</v>
      </c>
      <c r="C7" s="37" t="s">
        <v>67</v>
      </c>
      <c r="D7" s="26">
        <v>3200</v>
      </c>
      <c r="E7" s="22" t="s">
        <v>22</v>
      </c>
      <c r="F7" s="42" t="s">
        <v>40</v>
      </c>
    </row>
    <row r="8" spans="2:7" x14ac:dyDescent="0.25">
      <c r="B8" s="2"/>
      <c r="C8" s="24" t="s">
        <v>38</v>
      </c>
      <c r="D8" s="4">
        <f>SUM(D7:D7)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8UtBo7seGzRFnp+gczzGlUCn4YtsrilvwlyjrEJIU4rktI/OfkPVKdlwp8zYSCNO0Yqq0GdzuvzdvMqvD6reig==" saltValue="0PfFoKcSMEoV827yqAxPTw==" spinCount="100000" sheet="1" objects="1" scenarios="1"/>
  <hyperlinks>
    <hyperlink ref="E7" location="Razão!A1" display="retorna"/>
    <hyperlink ref="F7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ht="30.75" customHeight="1" x14ac:dyDescent="0.25">
      <c r="B6" s="50" t="s">
        <v>99</v>
      </c>
      <c r="C6" s="29" t="s">
        <v>95</v>
      </c>
      <c r="D6" s="30">
        <v>3196.59</v>
      </c>
      <c r="E6" s="22" t="s">
        <v>22</v>
      </c>
      <c r="F6" s="42" t="s">
        <v>40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38</v>
      </c>
      <c r="D8" s="4">
        <f>SUM(D6:D7)</f>
        <v>3196.59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Da67oKld2GiNbYKsi+Ux7OM+ugLdZOBahjdRdweRYp65sfww7Vo+KvKja6wRdbXzy5gb2cwnwJVVTte21WkWOw==" saltValue="IncKUhjbjvIR4rXHU7N//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9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s="38" customFormat="1" ht="24.75" customHeight="1" x14ac:dyDescent="0.25">
      <c r="B6" s="50" t="s">
        <v>98</v>
      </c>
      <c r="C6" s="84" t="s">
        <v>97</v>
      </c>
      <c r="D6" s="30">
        <v>3500</v>
      </c>
      <c r="E6" s="22" t="s">
        <v>22</v>
      </c>
      <c r="F6" s="75" t="s">
        <v>40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38</v>
      </c>
      <c r="D8" s="4">
        <f>SUM(D6:D7)</f>
        <v>3500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ukt/gPe+3WaR10T7KUY/OxesIfSvOYXCoc9u8KYFzujvaTqMTVbT9282cIhjVUX/Ech/YJKwmzm9ez+OwcVgJw==" saltValue="JzXgTiowKRoyithYNI9wK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x14ac:dyDescent="0.25">
      <c r="B6" s="50" t="s">
        <v>83</v>
      </c>
      <c r="C6" s="29" t="s">
        <v>112</v>
      </c>
      <c r="D6" s="30">
        <v>82.35</v>
      </c>
      <c r="E6" s="22" t="s">
        <v>22</v>
      </c>
      <c r="F6" s="42" t="s">
        <v>40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38</v>
      </c>
      <c r="D8" s="4">
        <f>SUM(D6:D7)</f>
        <v>82.35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xlEiAVdglec26GvidyEZarWTPikmNiPU3Lc5BAjRZl1awNZv7ewuQjJLRuWJ5xikqkhEM/GRoZzz2akzN+1LxQ==" saltValue="xVw5PFfkCFol8ILUyVbB5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ht="67.5" customHeight="1" x14ac:dyDescent="0.25">
      <c r="B6" s="50" t="s">
        <v>98</v>
      </c>
      <c r="C6" s="29" t="s">
        <v>101</v>
      </c>
      <c r="D6" s="30">
        <v>25</v>
      </c>
      <c r="E6" s="22" t="s">
        <v>22</v>
      </c>
      <c r="F6" s="56" t="s">
        <v>40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38</v>
      </c>
      <c r="D8" s="4">
        <f>SUM(D6:D7)</f>
        <v>25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/pFgQWWa+PJO35YIzKUASAQ6rcXw/91X4P+NeaoPOCYUVfyKKBihPFyoz+RfCflOpkxbC1xT3398A/V8+4DZBg==" saltValue="DHKZQldkfrB0tHaHzKU9i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x14ac:dyDescent="0.25">
      <c r="B6" s="31" t="s">
        <v>83</v>
      </c>
      <c r="C6" s="29" t="s">
        <v>84</v>
      </c>
      <c r="D6" s="30">
        <v>55.56</v>
      </c>
      <c r="E6" s="22"/>
      <c r="F6" s="42" t="s">
        <v>40</v>
      </c>
    </row>
    <row r="7" spans="2:7" x14ac:dyDescent="0.25">
      <c r="B7" s="31" t="s">
        <v>83</v>
      </c>
      <c r="C7" s="29" t="s">
        <v>84</v>
      </c>
      <c r="D7" s="30">
        <v>192</v>
      </c>
      <c r="E7" s="22" t="s">
        <v>22</v>
      </c>
      <c r="F7" s="55"/>
    </row>
    <row r="8" spans="2:7" x14ac:dyDescent="0.25">
      <c r="B8" s="34"/>
      <c r="C8" s="33"/>
      <c r="D8" s="35"/>
      <c r="E8" s="36"/>
      <c r="F8" s="36"/>
    </row>
    <row r="9" spans="2:7" x14ac:dyDescent="0.25">
      <c r="B9" s="2"/>
      <c r="C9" s="24" t="s">
        <v>38</v>
      </c>
      <c r="D9" s="4">
        <f>SUM(D6:D8)</f>
        <v>247.56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lzaYbsGixLcTiY3kHePoCr2/9BbjR9wLPBFcOixuR+eJuSPLSvu49tlwBOfxI4y6rSa5ol9EBHxojdqfCwL+PQ==" saltValue="36mahdvlRqbKWBFuWOdvcw==" spinCount="100000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60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1"/>
      <c r="G2" s="9"/>
    </row>
    <row r="3" spans="2:7" x14ac:dyDescent="0.25">
      <c r="B3" s="8" t="s">
        <v>1</v>
      </c>
      <c r="C3" s="9"/>
      <c r="D3" s="9"/>
      <c r="E3" s="9"/>
      <c r="F3" s="62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63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4"/>
    </row>
    <row r="6" spans="2:7" x14ac:dyDescent="0.25">
      <c r="B6" s="31" t="s">
        <v>83</v>
      </c>
      <c r="C6" s="29" t="s">
        <v>86</v>
      </c>
      <c r="D6" s="30">
        <v>2374.69</v>
      </c>
      <c r="E6" s="22"/>
      <c r="F6" s="42" t="s">
        <v>40</v>
      </c>
    </row>
    <row r="7" spans="2:7" x14ac:dyDescent="0.25">
      <c r="B7" s="31" t="s">
        <v>85</v>
      </c>
      <c r="C7" s="29" t="s">
        <v>86</v>
      </c>
      <c r="D7" s="30">
        <v>368.95</v>
      </c>
      <c r="E7" s="22" t="s">
        <v>22</v>
      </c>
      <c r="F7" s="55"/>
    </row>
    <row r="8" spans="2:7" x14ac:dyDescent="0.25">
      <c r="B8" s="34"/>
      <c r="C8" s="33"/>
      <c r="D8" s="35"/>
      <c r="E8" s="36"/>
      <c r="F8" s="36"/>
    </row>
    <row r="9" spans="2:7" x14ac:dyDescent="0.25">
      <c r="B9" s="2"/>
      <c r="C9" s="24" t="s">
        <v>38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yOYZqpFt2YXY0dRUJndMDGDD0Mod736Ba80AH4CjuqXKXPhqNfwW+9As17jDGoaWXQy58Ezx1tSwZXmyds+29Q==" saltValue="dVRe/UC6fMbD8F/FyVirAw==" spinCount="100000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workbookViewId="0">
      <selection activeCell="E10" sqref="E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60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1"/>
      <c r="G2" s="9"/>
    </row>
    <row r="3" spans="2:7" x14ac:dyDescent="0.25">
      <c r="B3" s="8" t="s">
        <v>1</v>
      </c>
      <c r="C3" s="9"/>
      <c r="D3" s="9"/>
      <c r="E3" s="9"/>
      <c r="F3" s="62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63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80"/>
    </row>
    <row r="6" spans="2:7" ht="55.5" customHeight="1" x14ac:dyDescent="0.25">
      <c r="B6" s="65" t="s">
        <v>104</v>
      </c>
      <c r="C6" s="85" t="s">
        <v>126</v>
      </c>
      <c r="D6" s="67">
        <v>2151.1</v>
      </c>
      <c r="E6" s="68"/>
      <c r="F6" s="68" t="s">
        <v>40</v>
      </c>
    </row>
    <row r="7" spans="2:7" ht="27" customHeight="1" x14ac:dyDescent="0.25">
      <c r="B7" s="31" t="s">
        <v>113</v>
      </c>
      <c r="C7" s="29" t="s">
        <v>122</v>
      </c>
      <c r="D7" s="30">
        <v>79</v>
      </c>
      <c r="E7" s="22"/>
      <c r="F7" s="22" t="s">
        <v>40</v>
      </c>
    </row>
    <row r="8" spans="2:7" ht="60" customHeight="1" x14ac:dyDescent="0.25">
      <c r="B8" s="31" t="s">
        <v>98</v>
      </c>
      <c r="C8" s="29" t="s">
        <v>91</v>
      </c>
      <c r="D8" s="30">
        <v>48.8</v>
      </c>
      <c r="E8" s="22"/>
      <c r="F8" s="56" t="s">
        <v>40</v>
      </c>
    </row>
    <row r="9" spans="2:7" ht="15" customHeight="1" x14ac:dyDescent="0.25">
      <c r="B9" s="31" t="s">
        <v>114</v>
      </c>
      <c r="C9" s="29" t="s">
        <v>92</v>
      </c>
      <c r="D9" s="30">
        <v>32</v>
      </c>
      <c r="E9" s="22"/>
      <c r="F9" s="22" t="s">
        <v>40</v>
      </c>
    </row>
    <row r="10" spans="2:7" x14ac:dyDescent="0.25">
      <c r="B10" s="31"/>
      <c r="C10" s="29"/>
      <c r="D10" s="30"/>
      <c r="E10" s="22" t="s">
        <v>22</v>
      </c>
      <c r="F10" s="57"/>
    </row>
    <row r="11" spans="2:7" x14ac:dyDescent="0.25">
      <c r="B11" s="46"/>
      <c r="C11" s="33"/>
      <c r="D11" s="35"/>
      <c r="E11" s="36"/>
      <c r="F11" s="36"/>
    </row>
    <row r="12" spans="2:7" x14ac:dyDescent="0.25">
      <c r="B12" s="82"/>
      <c r="C12" s="24" t="s">
        <v>38</v>
      </c>
      <c r="D12" s="47">
        <f>SUM(D6:D10)</f>
        <v>2310.9</v>
      </c>
      <c r="E12" s="9"/>
      <c r="F12" s="81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algorithmName="SHA-512" hashValue="06SipuCIJrM2mFuB4YVGQ0artVBUyoO5c7kBrhGV3cNwN19k2pWawfhfEasbFTMODAh5EmBiu6/vGWDKPrzRQQ==" saltValue="NLKx196XhuAzyL4yGNz1vA==" spinCount="100000" sheet="1" objects="1" scenarios="1"/>
  <hyperlinks>
    <hyperlink ref="E10" location="Razão!A1" display="retorna"/>
    <hyperlink ref="F8" r:id="rId1"/>
    <hyperlink ref="F9" r:id="rId2"/>
    <hyperlink ref="F7" r:id="rId3"/>
    <hyperlink ref="F6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60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1"/>
      <c r="G2" s="9"/>
    </row>
    <row r="3" spans="2:7" x14ac:dyDescent="0.25">
      <c r="B3" s="8" t="s">
        <v>1</v>
      </c>
      <c r="C3" s="9"/>
      <c r="D3" s="9"/>
      <c r="E3" s="9"/>
      <c r="F3" s="62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63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4"/>
    </row>
    <row r="6" spans="2:7" ht="15" customHeight="1" x14ac:dyDescent="0.25">
      <c r="B6" s="31" t="s">
        <v>115</v>
      </c>
      <c r="C6" s="29" t="s">
        <v>68</v>
      </c>
      <c r="D6" s="30">
        <v>32.5</v>
      </c>
      <c r="E6" s="22"/>
      <c r="F6" s="42" t="s">
        <v>40</v>
      </c>
    </row>
    <row r="7" spans="2:7" ht="15" customHeight="1" x14ac:dyDescent="0.25">
      <c r="B7" s="31" t="s">
        <v>116</v>
      </c>
      <c r="C7" s="29" t="s">
        <v>65</v>
      </c>
      <c r="D7" s="30">
        <v>2.5</v>
      </c>
      <c r="E7" s="22"/>
      <c r="F7" s="42"/>
    </row>
    <row r="8" spans="2:7" x14ac:dyDescent="0.25">
      <c r="B8" s="31"/>
      <c r="C8" s="29"/>
      <c r="D8" s="30">
        <v>0</v>
      </c>
      <c r="E8" s="22" t="s">
        <v>22</v>
      </c>
      <c r="F8" s="73"/>
    </row>
    <row r="9" spans="2:7" x14ac:dyDescent="0.25">
      <c r="B9" s="46"/>
      <c r="C9" s="33"/>
      <c r="D9" s="35"/>
      <c r="E9" s="36"/>
      <c r="F9" s="36"/>
    </row>
    <row r="10" spans="2:7" x14ac:dyDescent="0.25">
      <c r="B10" s="2"/>
      <c r="C10" s="24" t="s">
        <v>38</v>
      </c>
      <c r="D10" s="4">
        <f>SUM(D6:D8)</f>
        <v>35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7mENQwb4lc3cmDP3FfY6rqHgpPPLVXcTHmEw3PFtOoNuc4w5s8uFdPR48j4AmGUMiMsxo9+dV5QSh4ycd8AJJQ==" saltValue="MfLQCRHpkFd4xFB6yTmO/w==" spinCount="100000" sheet="1" objects="1" scenarios="1"/>
  <hyperlinks>
    <hyperlink ref="E8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1"/>
      <c r="C6" s="29"/>
      <c r="D6" s="30"/>
      <c r="E6" s="22" t="s">
        <v>22</v>
      </c>
      <c r="F6" t="s">
        <v>40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38</v>
      </c>
      <c r="D8" s="4">
        <f>SUM(D6:D7)</f>
        <v>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+In9ibcICY+tS4RZBBxebonZ+32F9NfYwPb+Ss8yyfWR1Zi41AWnn8mWtAFMfNT2jXsnN6mnsWmwnUwtviW6OA==" saltValue="6/lp0fNDFSZv17ukMmMkOw==" spinCount="100000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60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1"/>
      <c r="G2" s="9"/>
    </row>
    <row r="3" spans="2:7" x14ac:dyDescent="0.25">
      <c r="B3" s="8" t="s">
        <v>1</v>
      </c>
      <c r="C3" s="9"/>
      <c r="D3" s="9"/>
      <c r="E3" s="9"/>
      <c r="F3" s="62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63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4"/>
    </row>
    <row r="6" spans="2:7" ht="15" customHeight="1" x14ac:dyDescent="0.25">
      <c r="B6" s="31"/>
      <c r="C6" s="29"/>
      <c r="D6" s="30"/>
      <c r="E6" s="22"/>
      <c r="F6" s="57" t="s">
        <v>40</v>
      </c>
    </row>
    <row r="7" spans="2:7" ht="15" customHeight="1" x14ac:dyDescent="0.25">
      <c r="B7" s="31"/>
      <c r="C7" s="29"/>
      <c r="D7" s="30"/>
      <c r="E7" s="22" t="s">
        <v>22</v>
      </c>
      <c r="F7" s="57" t="s">
        <v>40</v>
      </c>
    </row>
    <row r="8" spans="2:7" x14ac:dyDescent="0.25">
      <c r="B8" s="34"/>
      <c r="C8" s="33"/>
      <c r="D8" s="35"/>
      <c r="E8" s="36"/>
      <c r="F8" s="36"/>
    </row>
    <row r="9" spans="2:7" x14ac:dyDescent="0.25">
      <c r="B9" s="2"/>
      <c r="C9" s="24" t="s">
        <v>38</v>
      </c>
      <c r="D9" s="4">
        <f>SUM(D6:D8)</f>
        <v>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WS8fsnn0ve/69I0aBp2dMPrhCWkozn+1EpahvTkhCpLV2hLXIS+tEpHYKU0DKik1pF+1qZ69WC2IPEh8Sl2cVA==" saltValue="vpinDK4Yo/n+oTrBG45XzQ==" spinCount="100000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 x14ac:dyDescent="0.25">
      <c r="B6" s="31" t="s">
        <v>87</v>
      </c>
      <c r="C6" s="29" t="s">
        <v>88</v>
      </c>
      <c r="D6" s="30">
        <v>2825.13</v>
      </c>
      <c r="E6" s="22" t="s">
        <v>22</v>
      </c>
      <c r="F6" s="42" t="s">
        <v>40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38</v>
      </c>
      <c r="D8" s="4">
        <f>SUM(D6:D7)</f>
        <v>2825.13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nmsezxEAkD7ZSJk/l5GzPuZk+98TMMoCfHqNoMnheeqkMUb0Xj4b1yny9NZ2IQ0sAhdaKSB8ZCR2/e9wbNTT0Q==" saltValue="rNAaL7/i6x8AJw+B1dYvr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 x14ac:dyDescent="0.25">
      <c r="B6" s="31" t="s">
        <v>83</v>
      </c>
      <c r="C6" s="29" t="s">
        <v>88</v>
      </c>
      <c r="D6" s="30">
        <v>4708.55</v>
      </c>
      <c r="E6" s="22" t="s">
        <v>22</v>
      </c>
      <c r="F6" s="42" t="s">
        <v>40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38</v>
      </c>
      <c r="D8" s="4">
        <f>SUM(D6:D7)</f>
        <v>4708.55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Lu/21cl/XF1z99dKGcyVdeCRBn3GBaLXJ+4lYlv18CogZ3jGNHg6foHc9bao2zqIP2eM1evkyCqGgZpdk3RF7Q==" saltValue="uBTHYx20Myp04jtDPkCP8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workbookViewId="0">
      <selection activeCell="E10" sqref="E10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60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1"/>
      <c r="G2" s="9"/>
    </row>
    <row r="3" spans="2:7" x14ac:dyDescent="0.25">
      <c r="B3" s="8" t="s">
        <v>1</v>
      </c>
      <c r="C3" s="9"/>
      <c r="D3" s="9"/>
      <c r="E3" s="9"/>
      <c r="F3" s="62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63"/>
      <c r="G4" s="9"/>
    </row>
    <row r="5" spans="2:7" x14ac:dyDescent="0.25">
      <c r="B5" s="69" t="s">
        <v>5</v>
      </c>
      <c r="C5" s="69" t="s">
        <v>6</v>
      </c>
      <c r="D5" s="69" t="s">
        <v>7</v>
      </c>
      <c r="E5" s="59"/>
      <c r="F5" s="64"/>
    </row>
    <row r="6" spans="2:7" s="38" customFormat="1" x14ac:dyDescent="0.25">
      <c r="B6" s="65"/>
      <c r="C6" s="66"/>
      <c r="D6" s="67"/>
      <c r="E6" s="68"/>
      <c r="F6" t="s">
        <v>40</v>
      </c>
    </row>
    <row r="7" spans="2:7" s="38" customFormat="1" x14ac:dyDescent="0.25">
      <c r="B7" s="65"/>
      <c r="C7" s="66"/>
      <c r="D7" s="67"/>
      <c r="E7" s="68"/>
      <c r="F7" t="s">
        <v>40</v>
      </c>
    </row>
    <row r="8" spans="2:7" s="38" customFormat="1" x14ac:dyDescent="0.25">
      <c r="B8" s="65"/>
      <c r="C8" s="66"/>
      <c r="D8" s="67"/>
      <c r="E8" s="68"/>
      <c r="F8" t="s">
        <v>40</v>
      </c>
    </row>
    <row r="9" spans="2:7" s="38" customFormat="1" x14ac:dyDescent="0.25">
      <c r="B9" s="65"/>
      <c r="C9" s="66"/>
      <c r="D9" s="67"/>
      <c r="E9" s="68"/>
      <c r="F9" s="23" t="s">
        <v>40</v>
      </c>
    </row>
    <row r="10" spans="2:7" s="38" customFormat="1" x14ac:dyDescent="0.25">
      <c r="B10" s="50"/>
      <c r="C10" s="71"/>
      <c r="D10" s="30"/>
      <c r="E10" s="22" t="s">
        <v>22</v>
      </c>
      <c r="F10" s="56"/>
    </row>
    <row r="11" spans="2:7" s="38" customFormat="1" x14ac:dyDescent="0.25">
      <c r="B11" s="39"/>
      <c r="C11" s="53"/>
      <c r="D11" s="40"/>
      <c r="F11" s="60"/>
    </row>
    <row r="12" spans="2:7" s="38" customFormat="1" x14ac:dyDescent="0.25">
      <c r="B12" s="39"/>
      <c r="C12" s="41" t="s">
        <v>38</v>
      </c>
      <c r="D12" s="74">
        <f>SUM(D6:D9)</f>
        <v>0</v>
      </c>
      <c r="F12" s="60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algorithmName="SHA-512" hashValue="pF7Z30H6o6MArNFdXtVTHKrrTFzot6NKznWCVffu0Z6foqEl++c+3ztqH0Im0rRg89TO6FTG25VjQMLhj1pRnQ==" saltValue="nMAYaw01+W0NTzctQjj+ag==" spinCount="100000" sheet="1" objects="1" scenarios="1"/>
  <hyperlinks>
    <hyperlink ref="E10" location="Razão!A1" display="retorna"/>
  </hyperlink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workbookViewId="0">
      <selection activeCell="E10" sqref="E10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60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1"/>
      <c r="G2" s="9"/>
    </row>
    <row r="3" spans="2:7" x14ac:dyDescent="0.25">
      <c r="B3" s="8" t="s">
        <v>1</v>
      </c>
      <c r="C3" s="9"/>
      <c r="D3" s="9"/>
      <c r="E3" s="9"/>
      <c r="F3" s="62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63"/>
      <c r="G4" s="9"/>
    </row>
    <row r="5" spans="2:7" x14ac:dyDescent="0.25">
      <c r="B5" s="69" t="s">
        <v>5</v>
      </c>
      <c r="C5" s="69" t="s">
        <v>6</v>
      </c>
      <c r="D5" s="69" t="s">
        <v>7</v>
      </c>
      <c r="E5" s="59"/>
      <c r="F5" s="64"/>
    </row>
    <row r="6" spans="2:7" s="38" customFormat="1" x14ac:dyDescent="0.25">
      <c r="B6" s="65" t="s">
        <v>114</v>
      </c>
      <c r="C6" s="66" t="s">
        <v>119</v>
      </c>
      <c r="D6" s="67">
        <v>337.74</v>
      </c>
      <c r="E6" s="68"/>
      <c r="F6" s="42" t="s">
        <v>40</v>
      </c>
    </row>
    <row r="7" spans="2:7" s="38" customFormat="1" x14ac:dyDescent="0.25">
      <c r="B7" s="65" t="s">
        <v>114</v>
      </c>
      <c r="C7" s="66" t="s">
        <v>120</v>
      </c>
      <c r="D7" s="67">
        <v>233.82</v>
      </c>
      <c r="E7" s="22"/>
      <c r="F7" s="42" t="s">
        <v>40</v>
      </c>
    </row>
    <row r="8" spans="2:7" s="38" customFormat="1" x14ac:dyDescent="0.25">
      <c r="B8" s="65" t="s">
        <v>83</v>
      </c>
      <c r="C8" s="66" t="s">
        <v>120</v>
      </c>
      <c r="D8" s="67">
        <v>25.98</v>
      </c>
      <c r="E8" s="22"/>
      <c r="F8" s="42" t="s">
        <v>40</v>
      </c>
    </row>
    <row r="9" spans="2:7" s="38" customFormat="1" x14ac:dyDescent="0.25">
      <c r="B9" s="65" t="s">
        <v>118</v>
      </c>
      <c r="C9" s="66" t="s">
        <v>121</v>
      </c>
      <c r="D9" s="67">
        <v>52.2</v>
      </c>
      <c r="E9" s="22"/>
      <c r="F9" t="s">
        <v>40</v>
      </c>
    </row>
    <row r="10" spans="2:7" s="38" customFormat="1" x14ac:dyDescent="0.25">
      <c r="B10" s="65"/>
      <c r="C10" s="66"/>
      <c r="D10" s="67"/>
      <c r="E10" s="68" t="s">
        <v>22</v>
      </c>
      <c r="F10" s="54"/>
    </row>
    <row r="11" spans="2:7" s="38" customFormat="1" x14ac:dyDescent="0.25">
      <c r="B11" s="39"/>
      <c r="C11" s="53"/>
      <c r="D11" s="40"/>
      <c r="F11" s="60"/>
    </row>
    <row r="12" spans="2:7" s="38" customFormat="1" x14ac:dyDescent="0.25">
      <c r="B12" s="39"/>
      <c r="C12" s="41" t="s">
        <v>38</v>
      </c>
      <c r="D12" s="40">
        <f>SUM(D6:D11)</f>
        <v>649.74</v>
      </c>
      <c r="F12" s="60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algorithmName="SHA-512" hashValue="3SFm0qEUNneybc+nHr2vCx/ohBTWvEl1Tw57DmnISDXrZR2a7fPB+q28JZt63yxYn8JdZ1H3lkFMzvHfKgZH1w==" saltValue="RBhECToUWKEaFtElZfeY+g==" spinCount="100000" sheet="1" objects="1" scenarios="1"/>
  <hyperlinks>
    <hyperlink ref="E10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60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1"/>
      <c r="G2" s="9"/>
    </row>
    <row r="3" spans="2:7" x14ac:dyDescent="0.25">
      <c r="B3" s="8" t="s">
        <v>1</v>
      </c>
      <c r="C3" s="9"/>
      <c r="D3" s="9"/>
      <c r="E3" s="9"/>
      <c r="F3" s="62"/>
      <c r="G3" s="9"/>
    </row>
    <row r="4" spans="2:7" ht="15.75" thickBot="1" x14ac:dyDescent="0.3">
      <c r="B4" s="16" t="str">
        <f>RAZÃO!B4</f>
        <v>Período : 01/02/2025 a 28/02/2025</v>
      </c>
      <c r="C4" s="17"/>
      <c r="D4" s="17"/>
      <c r="E4" s="11"/>
      <c r="F4" s="63"/>
      <c r="G4" s="9"/>
    </row>
    <row r="5" spans="2:7" x14ac:dyDescent="0.25">
      <c r="B5" s="69" t="s">
        <v>5</v>
      </c>
      <c r="C5" s="69" t="s">
        <v>6</v>
      </c>
      <c r="D5" s="69" t="s">
        <v>7</v>
      </c>
      <c r="E5" s="59"/>
      <c r="F5" s="64"/>
    </row>
    <row r="6" spans="2:7" s="38" customFormat="1" ht="31.5" customHeight="1" x14ac:dyDescent="0.25">
      <c r="B6" s="65" t="s">
        <v>104</v>
      </c>
      <c r="C6" s="66" t="s">
        <v>103</v>
      </c>
      <c r="D6" s="67">
        <v>6.3</v>
      </c>
      <c r="E6" s="68"/>
      <c r="F6" s="42" t="s">
        <v>40</v>
      </c>
    </row>
    <row r="7" spans="2:7" s="38" customFormat="1" x14ac:dyDescent="0.25">
      <c r="B7" s="65"/>
      <c r="C7" s="66"/>
      <c r="D7" s="67"/>
      <c r="E7" s="68" t="s">
        <v>22</v>
      </c>
      <c r="F7"/>
    </row>
    <row r="8" spans="2:7" s="38" customFormat="1" x14ac:dyDescent="0.25">
      <c r="B8" s="39"/>
      <c r="C8" s="53"/>
      <c r="D8" s="40"/>
      <c r="F8" s="60"/>
    </row>
    <row r="9" spans="2:7" s="38" customFormat="1" x14ac:dyDescent="0.25">
      <c r="B9" s="39"/>
      <c r="C9" s="41" t="s">
        <v>38</v>
      </c>
      <c r="D9" s="40">
        <f>SUM(D6:D8)</f>
        <v>6.3</v>
      </c>
      <c r="F9" s="60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aiYyo7v21CU66Ec5wl7vM18lXpUvtwL6VgtSMiFCZZkrSOehKQ2a2n4ewPKbgmz+ZAm65vp3roI3o/jhu5MyGQ==" saltValue="FLmnfGEAinsunMVCrneoHA==" spinCount="100000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26</vt:i4>
      </vt:variant>
      <vt:variant>
        <vt:lpstr>Intervalos nomeados</vt:lpstr>
      </vt:variant>
      <vt:variant>
        <vt:i4>1</vt:i4>
      </vt:variant>
    </vt:vector>
  </HeadingPairs>
  <TitlesOfParts>
    <vt:vector size="27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Usuário do Windows</cp:lastModifiedBy>
  <cp:lastPrinted>2025-04-25T13:04:05Z</cp:lastPrinted>
  <dcterms:created xsi:type="dcterms:W3CDTF">2018-05-09T11:51:48Z</dcterms:created>
  <dcterms:modified xsi:type="dcterms:W3CDTF">2025-04-25T13:06:52Z</dcterms:modified>
</cp:coreProperties>
</file>