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esktop\Site transparência\RECEITAS E DESPESAS 2025\01. Janeiro\"/>
    </mc:Choice>
  </mc:AlternateContent>
  <bookViews>
    <workbookView xWindow="-120" yWindow="-120" windowWidth="20730" windowHeight="1131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09" r:id="rId17"/>
    <sheet name="17." sheetId="146" r:id="rId18"/>
    <sheet name="18." sheetId="147" r:id="rId19"/>
    <sheet name="19." sheetId="130" r:id="rId20"/>
    <sheet name="20." sheetId="131" r:id="rId21"/>
    <sheet name="21." sheetId="148" r:id="rId22"/>
    <sheet name="22." sheetId="150" r:id="rId23"/>
  </sheets>
  <definedNames>
    <definedName name="_xlnm.Print_Area" localSheetId="0">RAZÃO!$A$1:$G$45</definedName>
  </definedNames>
  <calcPr calcId="152511"/>
</workbook>
</file>

<file path=xl/calcChain.xml><?xml version="1.0" encoding="utf-8"?>
<calcChain xmlns="http://schemas.openxmlformats.org/spreadsheetml/2006/main">
  <c r="E43" i="1" l="1"/>
  <c r="D12" i="150"/>
  <c r="B4" i="150"/>
  <c r="D10" i="148"/>
  <c r="E42" i="1" s="1"/>
  <c r="B4" i="148"/>
  <c r="E15" i="1" l="1"/>
  <c r="E17" i="1"/>
  <c r="E19" i="1"/>
  <c r="D9" i="147" l="1"/>
  <c r="E39" i="1" s="1"/>
  <c r="B4" i="147"/>
  <c r="D8" i="146" l="1"/>
  <c r="E38" i="1" s="1"/>
  <c r="B4" i="146"/>
  <c r="E31" i="1"/>
  <c r="D8" i="144"/>
  <c r="B4" i="144"/>
  <c r="D8" i="141" l="1"/>
  <c r="E33" i="1" s="1"/>
  <c r="B4" i="141"/>
  <c r="D10" i="6" l="1"/>
  <c r="E18" i="1" l="1"/>
  <c r="E24" i="1"/>
  <c r="E22" i="1"/>
  <c r="E21" i="1"/>
  <c r="E16" i="1"/>
  <c r="E14" i="1"/>
  <c r="E23" i="1"/>
  <c r="E20" i="1"/>
  <c r="E8" i="1"/>
  <c r="E7" i="1"/>
  <c r="D8" i="136"/>
  <c r="E32" i="1" s="1"/>
  <c r="B4" i="136"/>
  <c r="D8" i="131"/>
  <c r="E41" i="1" s="1"/>
  <c r="B4" i="131"/>
  <c r="D18" i="27" l="1"/>
  <c r="D8" i="130"/>
  <c r="E40" i="1" s="1"/>
  <c r="B4" i="130"/>
  <c r="D9" i="125" l="1"/>
  <c r="E35" i="1" s="1"/>
  <c r="B4" i="125" l="1"/>
  <c r="D10" i="109" l="1"/>
  <c r="E37" i="1" s="1"/>
  <c r="B4" i="109"/>
  <c r="D8" i="103" l="1"/>
  <c r="E29" i="1" s="1"/>
  <c r="B4" i="103"/>
  <c r="D8" i="102" l="1"/>
  <c r="E30" i="1" s="1"/>
  <c r="B4" i="102"/>
  <c r="D9" i="84" l="1"/>
  <c r="E34" i="1" s="1"/>
  <c r="B4" i="84"/>
  <c r="E11" i="1" l="1"/>
  <c r="B4" i="29" l="1"/>
  <c r="B4" i="28"/>
  <c r="B4" i="27"/>
  <c r="B4" i="24"/>
  <c r="B4" i="6"/>
  <c r="B4" i="5"/>
  <c r="B4" i="4"/>
  <c r="B4" i="2"/>
  <c r="D9" i="29" l="1"/>
  <c r="E27" i="1" s="1"/>
  <c r="D8" i="28"/>
  <c r="E26" i="1" s="1"/>
  <c r="D8" i="24" l="1"/>
  <c r="E12" i="1" s="1"/>
  <c r="D8" i="5" l="1"/>
  <c r="E10" i="1" s="1"/>
  <c r="E45" i="1" l="1"/>
</calcChain>
</file>

<file path=xl/sharedStrings.xml><?xml version="1.0" encoding="utf-8"?>
<sst xmlns="http://schemas.openxmlformats.org/spreadsheetml/2006/main" count="383" uniqueCount="112">
  <si>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</si>
  <si>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</si>
  <si>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</si>
  <si>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</si>
  <si>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</si>
  <si>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</si>
  <si>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</si>
  <si>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</si>
  <si>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</si>
  <si>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</si>
  <si>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</si>
  <si>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</si>
  <si>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</si>
  <si>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</si>
  <si>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</si>
  <si>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</si>
  <si>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</si>
  <si>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</si>
  <si>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</si>
  <si>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</si>
  <si>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</si>
  <si>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</si>
  <si>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</si>
  <si>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</si>
  <si>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</si>
  <si>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</si>
  <si>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</si>
  <si>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</si>
  <si>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</si>
  <si>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</si>
  <si>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</si>
  <si>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</si>
  <si>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</si>
  <si>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</si>
  <si>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</si>
  <si>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</si>
  <si>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</si>
  <si>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</si>
  <si>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</si>
  <si>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</si>
  <si>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</si>
  <si>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</si>
  <si>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</si>
  <si>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</si>
  <si>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</si>
  <si>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</si>
  <si>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</si>
  <si>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</si>
  <si>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</si>
  <si>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</si>
  <si>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</si>
  <si>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</si>
  <si>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</si>
  <si>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</si>
  <si>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</si>
  <si>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>Jefferson Henrique Rosseti</t>
  </si>
  <si>
    <t>Honorarios Diretoria Jefferson Henrique Rosseti</t>
  </si>
  <si>
    <t>Salua Kairuz Manoel</t>
  </si>
  <si>
    <t>Honorarios Conselho Fiscal Saula Kairuz Manoel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</si>
  <si>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</si>
  <si>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</si>
  <si>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</si>
  <si>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</si>
  <si>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</si>
  <si>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</si>
  <si>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</si>
  <si>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</si>
  <si>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</si>
  <si>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</si>
  <si>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VR. A SER PAGO REF. FERNANDA CILIA MARAFÃO BRUNETTI</t>
  </si>
  <si>
    <t>Viagens e Estadias</t>
  </si>
  <si>
    <t>PAGTO REF. TARIFA DE COBRANÇA</t>
  </si>
  <si>
    <t>IRRF s/Aplicacoes Financeiras</t>
  </si>
  <si>
    <t>Despesas com Eventos</t>
  </si>
  <si>
    <t>Depreciação do período : 12/2024</t>
  </si>
  <si>
    <t>NF. SERVIÇOS 2166 - INOVACONT ASSESSORIA CONTABIL LTDA</t>
  </si>
  <si>
    <t>PAGTO REF. TARIFA MANUTENÇÃO CONTA ATIVA</t>
  </si>
  <si>
    <t>IOF s/ Aplicações Financeiras</t>
  </si>
  <si>
    <t>Período : 01/01/2025 a 31/01/2025</t>
  </si>
  <si>
    <t>31/01/2025</t>
  </si>
  <si>
    <t>Honorarios Diretoria Gabriela da Vinha De Lorenzo Souza</t>
  </si>
  <si>
    <t>Honorarios Diretora Danielle Cristina Real de Aquino</t>
  </si>
  <si>
    <t>Honorarios Diretoria Leonora Arnoldi Martins Ferreira</t>
  </si>
  <si>
    <t>Leonora Arnoldi Martins Ferreira</t>
  </si>
  <si>
    <t>Gabriela da Vinha De Lorenzo Souza</t>
  </si>
  <si>
    <t>Danielle Cristina Real de Aquino</t>
  </si>
  <si>
    <t>VR. A SER PAGO REF. 01/2025 INSS S/REMUNERAÇÃO AUTONOMOS</t>
  </si>
  <si>
    <t>VR. A SER PAGO REF. 01/2025 REF. REMUNERAÇÃO DOS DIRETORES</t>
  </si>
  <si>
    <t>PAGTO REF. FATURA 1922999817-0 VIVO EMPRESAS</t>
  </si>
  <si>
    <t>APROPRIAÇÃO PARCELA 12/12</t>
  </si>
  <si>
    <t>Depreciação do período : 01/2025</t>
  </si>
  <si>
    <t>IOF S/RENDIMENTOS RDC 01/2025</t>
  </si>
  <si>
    <t>IRRF SOBRE APLICAÇÕES FINANCEIRAS 01/2025</t>
  </si>
  <si>
    <t>VR. A SER PAGO REF. 01/2025</t>
  </si>
  <si>
    <t>21.</t>
  </si>
  <si>
    <t>PAGTO REF. DARE-SP PROCESSO ALTERAÇÃO DA DIRETORIA</t>
  </si>
  <si>
    <t>PAGTO REF. TECHS NF SERVIÇO 391</t>
  </si>
  <si>
    <t>DESPESAS COM RECONHECIMENTO 2º TABELIÃO</t>
  </si>
  <si>
    <t>DESPESAS COM RECONHECIMENTO 3 º TABELIÃO</t>
  </si>
  <si>
    <t>DESPESAS COM RECONHECIMENTO  3 º TABELIÃO</t>
  </si>
  <si>
    <t>06/01/2025</t>
  </si>
  <si>
    <t>24/01/2025</t>
  </si>
  <si>
    <t>22.</t>
  </si>
  <si>
    <t>Despesas de Cartório</t>
  </si>
  <si>
    <t>Impostos e Taxas (Junta Comercial)</t>
  </si>
  <si>
    <t>VR. A SER PAGO REF. 01/2025 (COFINS)</t>
  </si>
  <si>
    <t>VR. A SER PAGO REF. 01/2025 (PIS)</t>
  </si>
  <si>
    <t xml:space="preserve">PAGTO REF. </t>
  </si>
  <si>
    <t>PAGTO REF. TAXA JUCESP - REGISTRO DE ATA DE NOMEAÇÃO DA DIRETORIA</t>
  </si>
  <si>
    <r>
      <t>NF. SERVIÇO</t>
    </r>
    <r>
      <rPr>
        <sz val="11"/>
        <rFont val="Calibri"/>
        <family val="2"/>
        <scheme val="minor"/>
      </rPr>
      <t xml:space="preserve">S 42 </t>
    </r>
    <r>
      <rPr>
        <sz val="11"/>
        <color theme="1"/>
        <rFont val="Calibri"/>
        <family val="2"/>
        <scheme val="minor"/>
      </rPr>
      <t>- INDIAMARA MOURA SIQUEIRA</t>
    </r>
  </si>
  <si>
    <t>31/12/2025</t>
  </si>
  <si>
    <t>31/12/2024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</si>
</sst>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3" borderId="12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Font="1" applyFill="1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0" borderId="10" xfId="0" applyFont="1" applyFill="1" applyBorder="1" applyAlignment="1">
      <alignment vertical="top" wrapText="1"/>
    </xf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0" xfId="1" applyAlignment="1">
      <alignment vertical="center"/>
    </xf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4" fontId="0" fillId="0" borderId="13" xfId="0" applyNumberFormat="1" applyBorder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125-6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125-63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125-56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transparencia.moradaturismoeventos.com.br/Arquivos/Transparencias/2/2/2025/PDF/0125-58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125-48.pdf" TargetMode="External"/><Relationship Id="rId3" Type="http://schemas.openxmlformats.org/officeDocument/2006/relationships/hyperlink" Target="https://transparencia.moradaturismoeventos.com.br/Arquivos/Transparencias/2/2/2025/PDF/0125-50.pdf" TargetMode="External"/><Relationship Id="rId7" Type="http://schemas.openxmlformats.org/officeDocument/2006/relationships/hyperlink" Target="https://transparencia.moradaturismoeventos.com.br/Arquivos/Transparencias/2/2/2025/PDF/0125-53.pdf" TargetMode="External"/><Relationship Id="rId12" Type="http://schemas.openxmlformats.org/officeDocument/2006/relationships/printerSettings" Target="../printerSettings/printerSettings7.bin"/><Relationship Id="rId2" Type="http://schemas.openxmlformats.org/officeDocument/2006/relationships/hyperlink" Target="https://transparencia.moradaturismoeventos.com.br/Arquivos/Transparencias/2/2/2025/PDF/0125-46.pdf" TargetMode="External"/><Relationship Id="rId1" Type="http://schemas.openxmlformats.org/officeDocument/2006/relationships/hyperlink" Target="https://transparencia.moradaturismoeventos.com.br/Arquivos/Transparencias/2/2/2025/PDF/0125-44.pdf" TargetMode="External"/><Relationship Id="rId6" Type="http://schemas.openxmlformats.org/officeDocument/2006/relationships/hyperlink" Target="https://transparencia.moradaturismoeventos.com.br/Arquivos/Transparencias/2/2/2025/PDF/0125-52.pdf" TargetMode="External"/><Relationship Id="rId11" Type="http://schemas.openxmlformats.org/officeDocument/2006/relationships/hyperlink" Target="https://transparencia.moradaturismoeventos.com.br/Arquivos/Transparencias/2/2/2025/PDF/0125-45.pdf" TargetMode="External"/><Relationship Id="rId5" Type="http://schemas.openxmlformats.org/officeDocument/2006/relationships/hyperlink" Target="https://transparencia.moradaturismoeventos.com.br/Arquivos/Transparencias/2/2/2025/PDF/0125-54.pdf" TargetMode="External"/><Relationship Id="rId10" Type="http://schemas.openxmlformats.org/officeDocument/2006/relationships/hyperlink" Target="https://transparencia.moradaturismoeventos.com.br/Arquivos/Transparencias/2/2/2025/PDF/0125-47.pdf" TargetMode="External"/><Relationship Id="rId4" Type="http://schemas.openxmlformats.org/officeDocument/2006/relationships/hyperlink" Target="https://transparencia.moradaturismoeventos.com.br/Arquivos/Transparencias/2/2/2025/PDF/0125-51.pdf" TargetMode="External"/><Relationship Id="rId9" Type="http://schemas.openxmlformats.org/officeDocument/2006/relationships/hyperlink" Target="https://transparencia.moradaturismoeventos.com.br/Arquivos/Transparencias/2/2/2025/PDF/0125-49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125-57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125-55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s://transparencia.moradaturismoeventos.com.br/Arquivos/Transparencias/2/2/2025/PDF/0125-59.pdf" TargetMode="External"/><Relationship Id="rId1" Type="http://schemas.openxmlformats.org/officeDocument/2006/relationships/hyperlink" Target="https://transparencia.moradaturismoeventos.com.br/Arquivos/Transparencias/2/2/2025/PDF/0125-19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125-43.pdf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125-42.pdf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125-74.pdf" TargetMode="External"/><Relationship Id="rId1" Type="http://schemas.openxmlformats.org/officeDocument/2006/relationships/hyperlink" Target="https://transparencia.moradaturismoeventos.com.br/Arquivos/Transparencias/2/2/2025/PDF/0125-71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125-73.pdf" TargetMode="External"/><Relationship Id="rId1" Type="http://schemas.openxmlformats.org/officeDocument/2006/relationships/hyperlink" Target="https://transparencia.moradaturismoeventos.com.br/Arquivos/Transparencias/2/2/2025/PDF/0125-72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s://transparencia.moradaturismoeventos.com.br/Arquivos/Transparencias/2/2/2025/PDF/0125-24.pdf" TargetMode="External"/><Relationship Id="rId1" Type="http://schemas.openxmlformats.org/officeDocument/2006/relationships/hyperlink" Target="https://transparencia.moradaturismoeventos.com.br/Arquivos/Transparencias/2/2/2025/PDF/0125-27.pdf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s://transparencia.moradaturismoeventos.com.br/Arquivos/Transparencias/2/2/2025/PDF/0125-70.pdf" TargetMode="External"/><Relationship Id="rId1" Type="http://schemas.openxmlformats.org/officeDocument/2006/relationships/hyperlink" Target="https://transparencia.moradaturismoeventos.com.br/Arquivos/Transparencias/2/2/2025/PDF/0125-68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transparencia.moradaturismoeventos.com.br/Arquivos/Transparencias/2/2/2025/PDF/0125-66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125-65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moradaturismoeventos.com.br/Arquivos/Transparencias/2/2/2025/PDF/0125-21.pdf" TargetMode="External"/><Relationship Id="rId1" Type="http://schemas.openxmlformats.org/officeDocument/2006/relationships/hyperlink" Target="https://transparencia.moradaturismoeventos.com.br/Arquivos/Transparencias/2/2/2025/PDF/0125-20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125-14.pdf" TargetMode="External"/><Relationship Id="rId2" Type="http://schemas.openxmlformats.org/officeDocument/2006/relationships/hyperlink" Target="https://transparencia.moradaturismoeventos.com.br/Arquivos/Transparencias/2/2/2025/PDF/0125-13.pdf" TargetMode="External"/><Relationship Id="rId1" Type="http://schemas.openxmlformats.org/officeDocument/2006/relationships/hyperlink" Target="https://transparencia.moradaturismoeventos.com.br/Arquivos/Transparencias/2/2/2025/PDF/0125-12.pdf" TargetMode="External"/><Relationship Id="rId5" Type="http://schemas.openxmlformats.org/officeDocument/2006/relationships/hyperlink" Target="https://transparencia.moradaturismoeventos.com.br/Arquivos/Transparencias/2/2/2025/PDF/0125-23.pdf" TargetMode="External"/><Relationship Id="rId4" Type="http://schemas.openxmlformats.org/officeDocument/2006/relationships/hyperlink" Target="https://transparencia.moradaturismoeventos.com.br/Arquivos/Transparencias/2/2/2025/PDF/0125-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="130" zoomScaleNormal="130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2721.65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589.69000000000005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'3.'!D8</f>
        <v>2000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'4.'!D10</f>
        <v>0</v>
      </c>
      <c r="F11" s="18" t="s">
        <v>22</v>
      </c>
    </row>
    <row r="12" spans="2:7" x14ac:dyDescent="0.25">
      <c r="C12" s="1" t="s">
        <v>29</v>
      </c>
      <c r="D12" t="s">
        <v>65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15</v>
      </c>
      <c r="E14" s="4">
        <f>'6.'!D6</f>
        <v>2439.98</v>
      </c>
      <c r="F14" s="18" t="s">
        <v>22</v>
      </c>
    </row>
    <row r="15" spans="2:7" x14ac:dyDescent="0.25">
      <c r="C15" s="1" t="s">
        <v>30</v>
      </c>
      <c r="D15" t="s">
        <v>85</v>
      </c>
      <c r="E15" s="4">
        <f>'6.'!D13</f>
        <v>3737.78</v>
      </c>
      <c r="F15" s="18" t="s">
        <v>22</v>
      </c>
    </row>
    <row r="16" spans="2:7" x14ac:dyDescent="0.25">
      <c r="C16" s="1" t="s">
        <v>30</v>
      </c>
      <c r="D16" t="s">
        <v>16</v>
      </c>
      <c r="E16" s="4">
        <f>'6.'!D7</f>
        <v>2439.98</v>
      </c>
      <c r="F16" s="18" t="s">
        <v>22</v>
      </c>
    </row>
    <row r="17" spans="2:6" x14ac:dyDescent="0.25">
      <c r="C17" s="1" t="s">
        <v>30</v>
      </c>
      <c r="D17" s="9" t="s">
        <v>84</v>
      </c>
      <c r="E17" s="4">
        <f>'6.'!D12</f>
        <v>5943.99</v>
      </c>
      <c r="F17" s="18" t="s">
        <v>22</v>
      </c>
    </row>
    <row r="18" spans="2:6" x14ac:dyDescent="0.25">
      <c r="C18" s="1" t="s">
        <v>30</v>
      </c>
      <c r="D18" t="s">
        <v>55</v>
      </c>
      <c r="E18" s="4">
        <f>'6.'!D15</f>
        <v>862.56</v>
      </c>
      <c r="F18" s="18" t="s">
        <v>22</v>
      </c>
    </row>
    <row r="19" spans="2:6" x14ac:dyDescent="0.25">
      <c r="C19" s="1" t="s">
        <v>30</v>
      </c>
      <c r="D19" s="9" t="s">
        <v>83</v>
      </c>
      <c r="E19" s="4">
        <f>'6.'!D11</f>
        <v>13533.23</v>
      </c>
      <c r="F19" s="18" t="s">
        <v>22</v>
      </c>
    </row>
    <row r="20" spans="2:6" x14ac:dyDescent="0.25">
      <c r="C20" s="1" t="s">
        <v>30</v>
      </c>
      <c r="D20" t="s">
        <v>13</v>
      </c>
      <c r="E20" s="44">
        <f>'6.'!D8</f>
        <v>2439.98</v>
      </c>
      <c r="F20" s="18" t="s">
        <v>22</v>
      </c>
    </row>
    <row r="21" spans="2:6" x14ac:dyDescent="0.25">
      <c r="C21" s="1" t="s">
        <v>30</v>
      </c>
      <c r="D21" t="s">
        <v>60</v>
      </c>
      <c r="E21" s="4">
        <f>'6.'!D10</f>
        <v>2439.98</v>
      </c>
      <c r="F21" s="18" t="s">
        <v>22</v>
      </c>
    </row>
    <row r="22" spans="2:6" x14ac:dyDescent="0.25">
      <c r="C22" s="1" t="s">
        <v>30</v>
      </c>
      <c r="D22" t="s">
        <v>46</v>
      </c>
      <c r="E22" s="4">
        <f>'6.'!D16</f>
        <v>2439.98</v>
      </c>
      <c r="F22" s="18" t="s">
        <v>22</v>
      </c>
    </row>
    <row r="23" spans="2:6" x14ac:dyDescent="0.25">
      <c r="C23" s="1" t="s">
        <v>30</v>
      </c>
      <c r="D23" t="s">
        <v>14</v>
      </c>
      <c r="E23" s="44">
        <f>'6.'!D9</f>
        <v>1371.69</v>
      </c>
      <c r="F23" s="18" t="s">
        <v>22</v>
      </c>
    </row>
    <row r="24" spans="2:6" x14ac:dyDescent="0.25">
      <c r="C24" s="1" t="s">
        <v>30</v>
      </c>
      <c r="D24" t="s">
        <v>57</v>
      </c>
      <c r="E24" s="4">
        <f>'6.'!D14</f>
        <v>2439.98</v>
      </c>
      <c r="F24" s="18" t="s">
        <v>22</v>
      </c>
    </row>
    <row r="25" spans="2:6" x14ac:dyDescent="0.25">
      <c r="B25" s="1" t="s">
        <v>17</v>
      </c>
      <c r="C25" s="1"/>
      <c r="E25" s="4"/>
      <c r="F25" s="4"/>
    </row>
    <row r="26" spans="2:6" x14ac:dyDescent="0.25">
      <c r="C26" s="1" t="s">
        <v>31</v>
      </c>
      <c r="D26" t="s">
        <v>19</v>
      </c>
      <c r="E26" s="4">
        <f>'7.'!D8</f>
        <v>400</v>
      </c>
      <c r="F26" s="18" t="s">
        <v>22</v>
      </c>
    </row>
    <row r="27" spans="2:6" x14ac:dyDescent="0.25">
      <c r="C27" s="1" t="s">
        <v>32</v>
      </c>
      <c r="D27" t="s">
        <v>18</v>
      </c>
      <c r="E27" s="44">
        <f>'8.'!D9</f>
        <v>8017.82</v>
      </c>
      <c r="F27" s="18" t="s">
        <v>22</v>
      </c>
    </row>
    <row r="28" spans="2:6" x14ac:dyDescent="0.25">
      <c r="B28" s="1" t="s">
        <v>20</v>
      </c>
      <c r="C28" s="1"/>
      <c r="E28" s="4"/>
      <c r="F28" s="4"/>
    </row>
    <row r="29" spans="2:6" x14ac:dyDescent="0.25">
      <c r="B29" s="1"/>
      <c r="C29" s="1" t="s">
        <v>33</v>
      </c>
      <c r="D29" t="s">
        <v>63</v>
      </c>
      <c r="E29" s="4">
        <f>'9.'!D8</f>
        <v>337.39</v>
      </c>
      <c r="F29" s="43" t="s">
        <v>22</v>
      </c>
    </row>
    <row r="30" spans="2:6" x14ac:dyDescent="0.25">
      <c r="B30" s="1"/>
      <c r="C30" s="1" t="s">
        <v>34</v>
      </c>
      <c r="D30" t="s">
        <v>64</v>
      </c>
      <c r="E30" s="4">
        <f>'10.'!D8</f>
        <v>3200</v>
      </c>
      <c r="F30" s="43" t="s">
        <v>22</v>
      </c>
    </row>
    <row r="31" spans="2:6" x14ac:dyDescent="0.25">
      <c r="C31" s="1" t="s">
        <v>35</v>
      </c>
      <c r="D31" t="s">
        <v>73</v>
      </c>
      <c r="E31" s="4">
        <f>'11.'!D6</f>
        <v>0</v>
      </c>
      <c r="F31" s="43" t="s">
        <v>22</v>
      </c>
    </row>
    <row r="32" spans="2:6" x14ac:dyDescent="0.25">
      <c r="C32" s="1" t="s">
        <v>36</v>
      </c>
      <c r="D32" t="s">
        <v>68</v>
      </c>
      <c r="E32" s="4">
        <f>'12.'!D8</f>
        <v>180.08</v>
      </c>
      <c r="F32" s="43" t="s">
        <v>22</v>
      </c>
    </row>
    <row r="33" spans="2:6" x14ac:dyDescent="0.25">
      <c r="C33" s="1" t="s">
        <v>37</v>
      </c>
      <c r="D33" t="s">
        <v>70</v>
      </c>
      <c r="E33" s="4">
        <f>'13.'!D8</f>
        <v>0</v>
      </c>
      <c r="F33" s="43" t="s">
        <v>22</v>
      </c>
    </row>
    <row r="34" spans="2:6" x14ac:dyDescent="0.25">
      <c r="C34" s="1" t="s">
        <v>38</v>
      </c>
      <c r="D34" t="s">
        <v>49</v>
      </c>
      <c r="E34" s="4">
        <f>'14.'!D9</f>
        <v>229.63</v>
      </c>
      <c r="F34" s="18" t="s">
        <v>22</v>
      </c>
    </row>
    <row r="35" spans="2:6" x14ac:dyDescent="0.25">
      <c r="C35" s="1" t="s">
        <v>51</v>
      </c>
      <c r="D35" t="s">
        <v>50</v>
      </c>
      <c r="E35" s="4">
        <f>'15.'!D9</f>
        <v>2743.64</v>
      </c>
      <c r="F35" s="18" t="s">
        <v>22</v>
      </c>
    </row>
    <row r="36" spans="2:6" x14ac:dyDescent="0.25">
      <c r="B36" s="1" t="s">
        <v>47</v>
      </c>
      <c r="C36" s="1"/>
      <c r="E36" s="4"/>
      <c r="F36" s="4"/>
    </row>
    <row r="37" spans="2:6" x14ac:dyDescent="0.25">
      <c r="C37" s="1" t="s">
        <v>52</v>
      </c>
      <c r="D37" t="s">
        <v>21</v>
      </c>
      <c r="E37" s="4">
        <f>'16.'!D10</f>
        <v>43.5</v>
      </c>
      <c r="F37" s="18" t="s">
        <v>22</v>
      </c>
    </row>
    <row r="38" spans="2:6" x14ac:dyDescent="0.25">
      <c r="C38" s="1" t="s">
        <v>53</v>
      </c>
      <c r="D38" s="73" t="s">
        <v>77</v>
      </c>
      <c r="E38" s="4">
        <f>'17.'!D8</f>
        <v>0</v>
      </c>
      <c r="F38" s="18" t="s">
        <v>22</v>
      </c>
    </row>
    <row r="39" spans="2:6" x14ac:dyDescent="0.25">
      <c r="C39" s="1" t="s">
        <v>54</v>
      </c>
      <c r="D39" t="s">
        <v>72</v>
      </c>
      <c r="E39" s="4">
        <f>'18.'!D9</f>
        <v>2343.8900000000003</v>
      </c>
      <c r="F39" s="18" t="s">
        <v>22</v>
      </c>
    </row>
    <row r="40" spans="2:6" x14ac:dyDescent="0.25">
      <c r="C40" s="1" t="s">
        <v>66</v>
      </c>
      <c r="D40" t="s">
        <v>61</v>
      </c>
      <c r="E40" s="4">
        <f>'19.'!D8</f>
        <v>2612.7800000000002</v>
      </c>
      <c r="F40" s="18" t="s">
        <v>22</v>
      </c>
    </row>
    <row r="41" spans="2:6" x14ac:dyDescent="0.25">
      <c r="C41" s="1" t="s">
        <v>67</v>
      </c>
      <c r="D41" t="s">
        <v>62</v>
      </c>
      <c r="E41" s="4">
        <f>'20.'!D8</f>
        <v>4354.6400000000003</v>
      </c>
      <c r="F41" s="18" t="s">
        <v>22</v>
      </c>
    </row>
    <row r="42" spans="2:6" x14ac:dyDescent="0.25">
      <c r="C42" s="1" t="s">
        <v>94</v>
      </c>
      <c r="D42" t="s">
        <v>104</v>
      </c>
      <c r="E42" s="4">
        <f>'21.'!D10</f>
        <v>791.11</v>
      </c>
      <c r="F42" s="18" t="s">
        <v>22</v>
      </c>
    </row>
    <row r="43" spans="2:6" x14ac:dyDescent="0.25">
      <c r="C43" s="1" t="s">
        <v>102</v>
      </c>
      <c r="D43" t="s">
        <v>103</v>
      </c>
      <c r="E43" s="4">
        <f>'22.'!D12</f>
        <v>457.02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8" t="s">
        <v>40</v>
      </c>
      <c r="E45" s="27">
        <f>SUM(E7:E44)</f>
        <v>73205.970000000016</v>
      </c>
      <c r="F45" s="4"/>
    </row>
    <row r="46" spans="2:6" x14ac:dyDescent="0.25">
      <c r="E46" s="4"/>
      <c r="F46" s="4"/>
    </row>
    <row r="47" spans="2:6" x14ac:dyDescent="0.25">
      <c r="D47" s="45"/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algorithmName="SHA-512" hashValue="tVw8dHDSNRAg50Ck6e1WjPq4b4foalvn/1D/n/p/+D03Ni9z3r1L8FEWCMD95Go9eAWJvXOkv9ZtQZNU77XHlg==" saltValue="+ClOjxwg2RxnWlGty+jSdA==" spinCount="100000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6" location="'7.'!A1" display="abertura"/>
    <hyperlink ref="F27" location="'8.'!A1" display="abertura"/>
    <hyperlink ref="F35" location="'15.'!A1" display="abertura"/>
    <hyperlink ref="F34" location="'14.'!A1" display="abertura"/>
    <hyperlink ref="F20" location="'6.'!A1" display="abertura"/>
    <hyperlink ref="F37" location="'16.'!A1" display="abertura"/>
    <hyperlink ref="F40" location="'19.'!A1" display="abertura"/>
    <hyperlink ref="F41" location="'20.'!A1" display="abertura"/>
    <hyperlink ref="F29" location="'9.'!A1" display="abertura"/>
    <hyperlink ref="F30" location="'10.'!A1" display="abertura"/>
    <hyperlink ref="F12" location="'5.'!A1" display="abertura"/>
    <hyperlink ref="F15:F21" location="'6.'!A1" display="abertura"/>
    <hyperlink ref="F32" location="'12.'!A1" display="abertura"/>
    <hyperlink ref="F39" location="'18.'!A1" display="abertura"/>
    <hyperlink ref="F38" location="'17.'!A1" display="abertura"/>
    <hyperlink ref="F31" location="'11.'!A1" display="abertura"/>
    <hyperlink ref="F33" location="'13.'!A1" display="abertura"/>
    <hyperlink ref="F22:F24" location="'6.'!A1" display="abertura"/>
    <hyperlink ref="F42" location="'21.'!A1" display="abertura"/>
    <hyperlink ref="F43" location="'22.'!A1" display="abertura"/>
    <hyperlink ref="F14" location="'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zoomScale="130" zoomScaleNormal="13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79</v>
      </c>
      <c r="C6" s="31" t="s">
        <v>105</v>
      </c>
      <c r="D6" s="32">
        <v>2721.65</v>
      </c>
      <c r="E6" s="25" t="s">
        <v>23</v>
      </c>
      <c r="F6" s="74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RnCNTbB/lerqmqptvLLsmNBsQNzd3hyuZmNmHekSx1cYxgMdwfGnNmUbM/LdYq5BMOExVwTsbndG1cyrCN4n4g==" saltValue="Kg1Jrbkxckl206A8/DiqA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zoomScale="145" zoomScaleNormal="145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79</v>
      </c>
      <c r="C6" s="31" t="s">
        <v>106</v>
      </c>
      <c r="D6" s="32">
        <v>589.69000000000005</v>
      </c>
      <c r="E6" s="25" t="s">
        <v>23</v>
      </c>
      <c r="F6" s="74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s+A6Pzc4kdKP5sZbJ60IQr1ejbneHPpLrgb1TuaSkCCii96/Z1YoAeBz+Wa1r0vQMuR2YPn51KJAHLXnwiF3rA==" saltValue="7W3g8vRe0LMvRmwlGDzEg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zoomScale="160" zoomScaleNormal="16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s="39" customFormat="1" ht="30" x14ac:dyDescent="0.25">
      <c r="B6" s="51" t="s">
        <v>79</v>
      </c>
      <c r="C6" s="38" t="s">
        <v>69</v>
      </c>
      <c r="D6" s="26">
        <v>2000</v>
      </c>
      <c r="E6" s="22" t="s">
        <v>23</v>
      </c>
      <c r="F6" s="76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LipDpTSazm2ZobIiltBdPNSS9gYH+PAlK/3vAluZu+b0AY4UgpSG4GhNumf1TTXN8TQR0BN5Dvcr35a+7rnOEA==" saltValue="pkpBZDnRkj3cOPh0I49SY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x14ac:dyDescent="0.25">
      <c r="B6" s="51"/>
      <c r="C6" s="52"/>
      <c r="D6" s="30"/>
      <c r="E6" s="22"/>
      <c r="F6" s="58" t="s">
        <v>41</v>
      </c>
    </row>
    <row r="7" spans="2:7" s="39" customFormat="1" x14ac:dyDescent="0.25">
      <c r="B7" s="51"/>
      <c r="C7" s="52"/>
      <c r="D7" s="30"/>
      <c r="E7" s="22"/>
      <c r="F7" s="58" t="s">
        <v>41</v>
      </c>
    </row>
    <row r="8" spans="2:7" s="39" customFormat="1" x14ac:dyDescent="0.25">
      <c r="B8" s="51"/>
      <c r="C8" s="52"/>
      <c r="D8" s="30"/>
      <c r="E8" s="55" t="s">
        <v>23</v>
      </c>
      <c r="F8" s="58" t="s">
        <v>41</v>
      </c>
    </row>
    <row r="9" spans="2:7" s="39" customFormat="1" x14ac:dyDescent="0.25">
      <c r="B9" s="40"/>
      <c r="D9" s="41"/>
    </row>
    <row r="10" spans="2:7" s="39" customFormat="1" x14ac:dyDescent="0.25">
      <c r="B10" s="40"/>
      <c r="C10" s="42" t="s">
        <v>39</v>
      </c>
      <c r="D10" s="41">
        <f>SUM(D6:D9)</f>
        <v>0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uASGXbL8S6NltN+ujqOdTx70T5je1y/pSy4gqTbC0yUlnMehKPJMplh98J2OVSz5lNYnjVC/5MTyKfyrFFUm9w==" saltValue="N12WnhLC2VBseCxWKo758g==" spinCount="100000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79</v>
      </c>
      <c r="C6" s="23" t="s">
        <v>109</v>
      </c>
      <c r="D6" s="50">
        <v>2094</v>
      </c>
      <c r="E6" s="25" t="s">
        <v>23</v>
      </c>
      <c r="F6" s="74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T+kEGH/IhGENCCcVNad4dwoOSt9MU4gTZ+95eaV4lq1FGcFtVTOhJtE/Qbp1mkEYZAaSqSi6BVeL9V+QSPiThQ==" saltValue="JFnpZ+qcH3WEYnhovml/h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showGridLines="0" showRowColHeaders="0" zoomScale="160" zoomScaleNormal="160" workbookViewId="0">
      <selection activeCell="E16" sqref="E16"/>
    </sheetView>
  </sheetViews>
  <sheetFormatPr defaultRowHeight="15" x14ac:dyDescent="0.25"/>
  <cols>
    <col min="1" max="1" width="2.5703125" customWidth="1"/>
    <col min="2" max="2" width="12.140625" customWidth="1"/>
    <col min="3" max="3" width="55.710937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x14ac:dyDescent="0.25">
      <c r="B4" s="81" t="str">
        <f>RAZÃO!B4</f>
        <v>Período : 01/01/2025 a 31/01/2025</v>
      </c>
      <c r="C4" s="82"/>
      <c r="D4" s="82"/>
      <c r="E4" s="9"/>
      <c r="F4" s="10"/>
      <c r="G4" s="9"/>
    </row>
    <row r="5" spans="1:7" ht="15.75" thickBot="1" x14ac:dyDescent="0.3">
      <c r="B5" s="87" t="s">
        <v>5</v>
      </c>
      <c r="C5" s="88" t="s">
        <v>6</v>
      </c>
      <c r="D5" s="88" t="s">
        <v>7</v>
      </c>
      <c r="E5" s="89"/>
      <c r="F5" s="90"/>
    </row>
    <row r="6" spans="1:7" x14ac:dyDescent="0.25">
      <c r="A6" s="9"/>
      <c r="B6" s="84" t="s">
        <v>79</v>
      </c>
      <c r="C6" s="85" t="s">
        <v>42</v>
      </c>
      <c r="D6" s="86">
        <v>2439.98</v>
      </c>
      <c r="E6" s="85"/>
      <c r="F6" s="77" t="s">
        <v>41</v>
      </c>
    </row>
    <row r="7" spans="1:7" x14ac:dyDescent="0.25">
      <c r="A7" s="9"/>
      <c r="B7" s="31" t="s">
        <v>79</v>
      </c>
      <c r="C7" s="23" t="s">
        <v>43</v>
      </c>
      <c r="D7" s="91">
        <v>2439.98</v>
      </c>
      <c r="E7" s="23"/>
      <c r="F7" s="74" t="s">
        <v>41</v>
      </c>
    </row>
    <row r="8" spans="1:7" x14ac:dyDescent="0.25">
      <c r="A8" s="9"/>
      <c r="B8" s="31" t="s">
        <v>79</v>
      </c>
      <c r="C8" s="23" t="s">
        <v>44</v>
      </c>
      <c r="D8" s="91">
        <v>2439.98</v>
      </c>
      <c r="E8" s="23"/>
      <c r="F8" s="74" t="s">
        <v>41</v>
      </c>
    </row>
    <row r="9" spans="1:7" x14ac:dyDescent="0.25">
      <c r="A9" s="9"/>
      <c r="B9" s="31" t="s">
        <v>79</v>
      </c>
      <c r="C9" s="23" t="s">
        <v>45</v>
      </c>
      <c r="D9" s="92">
        <v>1371.69</v>
      </c>
      <c r="E9" s="25"/>
      <c r="F9" s="74" t="s">
        <v>41</v>
      </c>
    </row>
    <row r="10" spans="1:7" x14ac:dyDescent="0.25">
      <c r="A10" s="9"/>
      <c r="B10" s="31" t="s">
        <v>79</v>
      </c>
      <c r="C10" s="23" t="s">
        <v>59</v>
      </c>
      <c r="D10" s="91">
        <v>2439.98</v>
      </c>
      <c r="E10" s="25"/>
      <c r="F10" s="74" t="s">
        <v>41</v>
      </c>
    </row>
    <row r="11" spans="1:7" x14ac:dyDescent="0.25">
      <c r="A11" s="9"/>
      <c r="B11" s="31" t="s">
        <v>79</v>
      </c>
      <c r="C11" s="23" t="s">
        <v>82</v>
      </c>
      <c r="D11" s="91">
        <v>13533.23</v>
      </c>
      <c r="E11" s="25"/>
      <c r="F11" s="74" t="s">
        <v>41</v>
      </c>
    </row>
    <row r="12" spans="1:7" x14ac:dyDescent="0.25">
      <c r="A12" s="9"/>
      <c r="B12" s="31" t="s">
        <v>79</v>
      </c>
      <c r="C12" s="23" t="s">
        <v>80</v>
      </c>
      <c r="D12" s="91">
        <v>5943.99</v>
      </c>
      <c r="E12" s="25"/>
      <c r="F12" s="74" t="s">
        <v>41</v>
      </c>
    </row>
    <row r="13" spans="1:7" x14ac:dyDescent="0.25">
      <c r="A13" s="9"/>
      <c r="B13" s="31" t="s">
        <v>79</v>
      </c>
      <c r="C13" s="23" t="s">
        <v>81</v>
      </c>
      <c r="D13" s="91">
        <v>3737.78</v>
      </c>
      <c r="E13" s="25"/>
      <c r="F13" s="74" t="s">
        <v>41</v>
      </c>
    </row>
    <row r="14" spans="1:7" x14ac:dyDescent="0.25">
      <c r="A14" s="9"/>
      <c r="B14" s="31" t="s">
        <v>79</v>
      </c>
      <c r="C14" s="23" t="s">
        <v>58</v>
      </c>
      <c r="D14" s="91">
        <v>2439.98</v>
      </c>
      <c r="E14" s="25"/>
      <c r="F14" s="74" t="s">
        <v>41</v>
      </c>
    </row>
    <row r="15" spans="1:7" x14ac:dyDescent="0.25">
      <c r="A15" s="9"/>
      <c r="B15" s="31" t="s">
        <v>79</v>
      </c>
      <c r="C15" s="23" t="s">
        <v>56</v>
      </c>
      <c r="D15" s="92">
        <v>862.56</v>
      </c>
      <c r="E15" s="25"/>
      <c r="F15" s="74" t="s">
        <v>41</v>
      </c>
    </row>
    <row r="16" spans="1:7" x14ac:dyDescent="0.25">
      <c r="A16" s="9"/>
      <c r="B16" s="31" t="s">
        <v>79</v>
      </c>
      <c r="C16" s="23" t="s">
        <v>48</v>
      </c>
      <c r="D16" s="91">
        <v>2439.98</v>
      </c>
      <c r="E16" s="25" t="s">
        <v>23</v>
      </c>
      <c r="F16" s="74" t="s">
        <v>41</v>
      </c>
    </row>
    <row r="17" spans="1:6" x14ac:dyDescent="0.25">
      <c r="A17" s="9"/>
      <c r="B17" s="83"/>
      <c r="C17" s="9"/>
      <c r="D17" s="48"/>
      <c r="E17" s="9"/>
      <c r="F17" s="9"/>
    </row>
    <row r="18" spans="1:6" x14ac:dyDescent="0.25">
      <c r="A18" s="9"/>
      <c r="B18" s="83"/>
      <c r="C18" s="9"/>
      <c r="D18" s="93">
        <f>SUM(D6:D17)</f>
        <v>40089.130000000005</v>
      </c>
      <c r="E18" s="9"/>
      <c r="F18" s="9"/>
    </row>
    <row r="19" spans="1:6" x14ac:dyDescent="0.25">
      <c r="B19" s="2"/>
      <c r="D19" s="4"/>
    </row>
    <row r="20" spans="1:6" x14ac:dyDescent="0.25">
      <c r="B20" s="2"/>
      <c r="D20" s="4"/>
    </row>
    <row r="21" spans="1:6" x14ac:dyDescent="0.25">
      <c r="B21" s="2"/>
      <c r="D21" s="4"/>
    </row>
    <row r="22" spans="1:6" x14ac:dyDescent="0.25">
      <c r="B22" s="2"/>
      <c r="D22" s="4"/>
    </row>
    <row r="23" spans="1:6" x14ac:dyDescent="0.25">
      <c r="B23" s="2"/>
      <c r="D23" s="4"/>
    </row>
    <row r="24" spans="1:6" x14ac:dyDescent="0.25">
      <c r="B24" s="2"/>
      <c r="D24" s="4"/>
    </row>
    <row r="25" spans="1:6" x14ac:dyDescent="0.25">
      <c r="B25" s="2"/>
      <c r="D25" s="4"/>
    </row>
    <row r="26" spans="1:6" x14ac:dyDescent="0.25">
      <c r="B26" s="2"/>
      <c r="D26" s="4"/>
    </row>
    <row r="27" spans="1:6" x14ac:dyDescent="0.25">
      <c r="B27" s="2"/>
      <c r="D27" s="4"/>
    </row>
    <row r="28" spans="1:6" x14ac:dyDescent="0.25">
      <c r="B28" s="2"/>
      <c r="D28" s="4"/>
    </row>
    <row r="29" spans="1:6" x14ac:dyDescent="0.25">
      <c r="B29" s="2"/>
      <c r="D29" s="4"/>
    </row>
    <row r="30" spans="1:6" x14ac:dyDescent="0.25">
      <c r="B30" s="2"/>
      <c r="D30" s="4"/>
    </row>
    <row r="31" spans="1:6" x14ac:dyDescent="0.25">
      <c r="B31" s="2"/>
      <c r="D31" s="4"/>
    </row>
    <row r="32" spans="1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x+3/TLq+SwSeyGLL6Nk9Ml8wC0aGHfLoPyDrvFOGLRP5gNCPU2u9+CpCdxMM0q4N+BE3yhWdONA0a9u2qySgHQ==" saltValue="sLo6PT1W2l3QXa94x5Ayug==" spinCount="100000" sheet="1" objects="1" scenarios="1"/>
  <phoneticPr fontId="4" type="noConversion"/>
  <hyperlinks>
    <hyperlink ref="E16" location="Razão!A1" display="retorna"/>
    <hyperlink ref="F6" r:id="rId1"/>
    <hyperlink ref="F7" r:id="rId2"/>
    <hyperlink ref="F8" r:id="rId3"/>
    <hyperlink ref="F10" r:id="rId4"/>
    <hyperlink ref="F14" r:id="rId5"/>
    <hyperlink ref="F16" r:id="rId6"/>
    <hyperlink ref="F9" r:id="rId7"/>
    <hyperlink ref="F15" r:id="rId8"/>
    <hyperlink ref="F11" r:id="rId9"/>
    <hyperlink ref="F12" r:id="rId10"/>
    <hyperlink ref="F13" r:id="rId11"/>
  </hyperlinks>
  <pageMargins left="0.511811024" right="0.511811024" top="0.78740157499999996" bottom="0.78740157499999996" header="0.31496062000000002" footer="0.31496062000000002"/>
  <pageSetup paperSize="9" orientation="portrait" r:id="rId1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30" x14ac:dyDescent="0.25">
      <c r="B6" s="51" t="s">
        <v>79</v>
      </c>
      <c r="C6" s="46" t="s">
        <v>86</v>
      </c>
      <c r="D6" s="26">
        <v>400</v>
      </c>
      <c r="E6" s="22" t="s">
        <v>23</v>
      </c>
      <c r="F6" s="76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400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NXQazBIldmx6I6q22KimbIB/SduTJp5u58/dLFUr1+bG3st7msvg9NbuPly4hqvFZcpSqgPCVSZkabvit4mpNQ==" saltValue="UFe04Pev6sjIj90CypUv3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zoomScale="160" zoomScaleNormal="16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30" x14ac:dyDescent="0.25">
      <c r="B6" s="51" t="s">
        <v>79</v>
      </c>
      <c r="C6" s="29" t="s">
        <v>87</v>
      </c>
      <c r="D6" s="26">
        <v>8017.82</v>
      </c>
      <c r="E6" s="22" t="s">
        <v>23</v>
      </c>
      <c r="F6" s="75" t="s">
        <v>41</v>
      </c>
    </row>
    <row r="7" spans="2:7" x14ac:dyDescent="0.25">
      <c r="B7" s="47"/>
      <c r="C7" s="33"/>
      <c r="D7" s="48"/>
      <c r="E7" s="49"/>
      <c r="F7" s="49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8017.82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waY0weot2iZ7Hu2ReCwuttfVQTjI6oGIxSGmCI1zlbKxA7J2eZqTjXc+XVqd7D9CKodVhH8YvLQx0zbUXrCBTw==" saltValue="8IcEM6cZ0iMOouPhQvI+yg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51" t="s">
        <v>79</v>
      </c>
      <c r="C6" s="53" t="s">
        <v>88</v>
      </c>
      <c r="D6" s="26">
        <v>130.99</v>
      </c>
      <c r="E6" s="22" t="s">
        <v>23</v>
      </c>
      <c r="F6" s="74" t="s">
        <v>41</v>
      </c>
    </row>
    <row r="7" spans="2:7" x14ac:dyDescent="0.25">
      <c r="B7" s="51" t="s">
        <v>79</v>
      </c>
      <c r="C7" s="53" t="s">
        <v>96</v>
      </c>
      <c r="D7" s="26">
        <v>206.4</v>
      </c>
      <c r="E7" s="22" t="s">
        <v>23</v>
      </c>
      <c r="F7" s="77" t="s">
        <v>41</v>
      </c>
    </row>
    <row r="8" spans="2:7" x14ac:dyDescent="0.25">
      <c r="B8" s="2"/>
      <c r="C8" s="24" t="s">
        <v>39</v>
      </c>
      <c r="D8" s="4">
        <f>SUM(D6:D7)</f>
        <v>337.39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wRO+jWrYRxK1QfrJEWfxQk0iafPnLiIlatGttMbINJaeUpN+5RFoyn+IVqJsz0HPsJUYDx+iE2au30erbEFlVQ==" saltValue="rJX2rCNTKrMkOhArppIGpQ==" spinCount="100000" sheet="1" objects="1" scenarios="1"/>
  <hyperlinks>
    <hyperlink ref="E6" location="Razão!A1" display="retorna"/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71"/>
    </row>
    <row r="7" spans="2:7" ht="30" x14ac:dyDescent="0.25">
      <c r="B7" s="51" t="s">
        <v>79</v>
      </c>
      <c r="C7" s="37" t="s">
        <v>75</v>
      </c>
      <c r="D7" s="26">
        <v>3200</v>
      </c>
      <c r="E7" s="22" t="s">
        <v>23</v>
      </c>
      <c r="F7" s="76" t="s">
        <v>41</v>
      </c>
    </row>
    <row r="8" spans="2:7" x14ac:dyDescent="0.25">
      <c r="B8" s="2"/>
      <c r="C8" s="24" t="s">
        <v>39</v>
      </c>
      <c r="D8" s="4">
        <f>SUM(D7:D7)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eNhLyauA6gmTfA0xUkcKT+X/0KVJsaNEFYS07XONb93OaUJNZljSMgHFEbFv+weEiKvoIqD4lQSLE3ESDWVrMg==" saltValue="/GeftrPFklxnCrAv3xN4TQ==" spinCount="100000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21" customHeight="1" x14ac:dyDescent="0.25">
      <c r="B6" s="51"/>
      <c r="C6" s="29"/>
      <c r="D6" s="30"/>
      <c r="E6" s="22" t="s">
        <v>23</v>
      </c>
      <c r="F6" s="56" t="s">
        <v>41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39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GvxNQ81tK4rbBYOMvXc+64ylD6JCvTAOq2O79JObo7/WAoCGmOuQPFDx0RtJokzL/ua+Q1ovf2Ap38qQPa0nrg==" saltValue="oEe7s5Tkn9xrBzPl5RyJxA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51" t="s">
        <v>111</v>
      </c>
      <c r="C6" s="29" t="s">
        <v>89</v>
      </c>
      <c r="D6" s="30">
        <v>180.08</v>
      </c>
      <c r="E6" s="22" t="s">
        <v>23</v>
      </c>
      <c r="F6" s="74" t="s">
        <v>41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39</v>
      </c>
      <c r="D8" s="4">
        <f>SUM(D6:D7)</f>
        <v>180.08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9EIuBaeQOw06jasTnqusX5Lnq+4TYVjWSf/SDDS1My4WXQe6cjG23KjCiJppz3yN7/wA5dE9S4HrV7V1qe691A==" saltValue="0T2tf2Ed+JuZjIrw5sRQ+w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51"/>
      <c r="C6" s="29" t="s">
        <v>107</v>
      </c>
      <c r="D6" s="30"/>
      <c r="E6" s="22" t="s">
        <v>23</v>
      </c>
      <c r="F6" s="57" t="s">
        <v>41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39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2MhXxwy4vAnGsyFms7QwKaogeLng7WgnBK8c/8l09j0dMV2TXT0YFN/eQ1aPV4EcXWeQ3EkUzrCddM24ELlVDg==" saltValue="2UTTVN/vQ49rpjmtTtmJBw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x14ac:dyDescent="0.25">
      <c r="B6" s="31" t="s">
        <v>110</v>
      </c>
      <c r="C6" s="29" t="s">
        <v>90</v>
      </c>
      <c r="D6" s="30">
        <v>37.630000000000003</v>
      </c>
      <c r="E6" s="22"/>
      <c r="F6" s="74" t="s">
        <v>41</v>
      </c>
    </row>
    <row r="7" spans="2:7" x14ac:dyDescent="0.25">
      <c r="B7" s="31" t="s">
        <v>110</v>
      </c>
      <c r="C7" s="29" t="s">
        <v>90</v>
      </c>
      <c r="D7" s="30">
        <v>192</v>
      </c>
      <c r="E7" s="22" t="s">
        <v>23</v>
      </c>
      <c r="F7" s="77" t="s">
        <v>41</v>
      </c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39</v>
      </c>
      <c r="D9" s="4">
        <f>SUM(D6:D8)</f>
        <v>229.63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EySbC+9bMho1/ulzjCy85njhutoxxh8cdRRyRRx634497NwZVm0SiL07VhGxAASGI6V5wBi6OM785ItEY2EkXw==" saltValue="9nYp/BAZ6votO91FCxGk5g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x14ac:dyDescent="0.25">
      <c r="B6" s="31" t="s">
        <v>110</v>
      </c>
      <c r="C6" s="29" t="s">
        <v>74</v>
      </c>
      <c r="D6" s="30">
        <v>2374.69</v>
      </c>
      <c r="E6" s="22"/>
      <c r="F6" s="74" t="s">
        <v>41</v>
      </c>
    </row>
    <row r="7" spans="2:7" x14ac:dyDescent="0.25">
      <c r="B7" s="31" t="s">
        <v>110</v>
      </c>
      <c r="C7" s="29" t="s">
        <v>74</v>
      </c>
      <c r="D7" s="30">
        <v>368.95</v>
      </c>
      <c r="E7" s="22" t="s">
        <v>23</v>
      </c>
      <c r="F7" s="77" t="s">
        <v>41</v>
      </c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3vNzbRA7HSbdTcgxrkPutaK98v8IOkazitOxyjyhh2bkWMf7obpCPv1fSvx4B5wzdNObkR5BRL/boE5tiempLA==" saltValue="6JTfxzgUAv+LRwRI8gIHUw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ht="15" customHeight="1" x14ac:dyDescent="0.25">
      <c r="B6" s="31" t="s">
        <v>79</v>
      </c>
      <c r="C6" s="29" t="s">
        <v>76</v>
      </c>
      <c r="D6" s="30">
        <v>32.5</v>
      </c>
      <c r="E6" s="22"/>
      <c r="F6" s="74" t="s">
        <v>41</v>
      </c>
    </row>
    <row r="7" spans="2:7" ht="15" customHeight="1" x14ac:dyDescent="0.25">
      <c r="B7" s="31" t="s">
        <v>79</v>
      </c>
      <c r="C7" s="29" t="s">
        <v>71</v>
      </c>
      <c r="D7" s="30">
        <v>11</v>
      </c>
      <c r="E7" s="22"/>
      <c r="F7" s="43" t="s">
        <v>41</v>
      </c>
    </row>
    <row r="8" spans="2:7" x14ac:dyDescent="0.25">
      <c r="B8" s="31"/>
      <c r="C8" s="29"/>
      <c r="D8" s="30">
        <v>0</v>
      </c>
      <c r="E8" s="22" t="s">
        <v>23</v>
      </c>
      <c r="F8" s="58"/>
    </row>
    <row r="9" spans="2:7" x14ac:dyDescent="0.25">
      <c r="B9" s="47"/>
      <c r="C9" s="33"/>
      <c r="D9" s="35"/>
      <c r="E9" s="36"/>
      <c r="F9" s="36"/>
    </row>
    <row r="10" spans="2:7" x14ac:dyDescent="0.25">
      <c r="B10" s="2"/>
      <c r="C10" s="24" t="s">
        <v>39</v>
      </c>
      <c r="D10" s="4">
        <f>SUM(D6:D8)</f>
        <v>43.5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oTEqA8ZMBQFQhxN5cBEyGV1UYT1ZsAuaPPzkie+vjGCP36npwIY7GjtS05e41MaA500ti9oefJU0dspCMSzSdw==" saltValue="2nXXS7tW0leZwlploOrmvQ==" spinCount="100000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1" t="s">
        <v>79</v>
      </c>
      <c r="C6" s="29" t="s">
        <v>91</v>
      </c>
      <c r="D6" s="30"/>
      <c r="E6" s="22" t="s">
        <v>23</v>
      </c>
      <c r="F6" t="s">
        <v>41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39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9yS9lxZLEjVpD8tzCHxbH7UwVlPf3V5cneIPYQqbIDNF9rGdkP9lVhsgrgDCvtTwzghqdAYh3MogQmG+OAONLw==" saltValue="nQOgRA5EN3ROayQWdDFcGA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63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4"/>
    </row>
    <row r="6" spans="2:7" ht="15" customHeight="1" x14ac:dyDescent="0.25">
      <c r="B6" s="31" t="s">
        <v>79</v>
      </c>
      <c r="C6" s="29" t="s">
        <v>92</v>
      </c>
      <c r="D6" s="30">
        <v>1092.95</v>
      </c>
      <c r="E6" s="22"/>
      <c r="F6" s="74" t="s">
        <v>41</v>
      </c>
    </row>
    <row r="7" spans="2:7" ht="15" customHeight="1" x14ac:dyDescent="0.25">
      <c r="B7" s="31" t="s">
        <v>79</v>
      </c>
      <c r="C7" s="29" t="s">
        <v>92</v>
      </c>
      <c r="D7" s="30">
        <v>1250.94</v>
      </c>
      <c r="E7" s="22" t="s">
        <v>23</v>
      </c>
      <c r="F7" s="77" t="s">
        <v>41</v>
      </c>
    </row>
    <row r="8" spans="2:7" x14ac:dyDescent="0.25">
      <c r="B8" s="34"/>
      <c r="C8" s="33"/>
      <c r="D8" s="35"/>
      <c r="E8" s="36"/>
      <c r="F8" s="36"/>
    </row>
    <row r="9" spans="2:7" x14ac:dyDescent="0.25">
      <c r="B9" s="2"/>
      <c r="C9" s="24" t="s">
        <v>39</v>
      </c>
      <c r="D9" s="4">
        <f>SUM(D6:D8)</f>
        <v>2343.8900000000003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M1jXU6TVqlW4eenJ/bZo5zJih5Lc9cugoKGLhpi8PlunlksUYXw/gzaZr4RuMLw9HhU5G6v9VNnDfbERN4JnJg==" saltValue="P1uhzh7BmibsbA4onXYV+Q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 x14ac:dyDescent="0.25">
      <c r="B6" s="31" t="s">
        <v>79</v>
      </c>
      <c r="C6" s="29" t="s">
        <v>93</v>
      </c>
      <c r="D6" s="30">
        <v>2612.7800000000002</v>
      </c>
      <c r="E6" s="22" t="s">
        <v>23</v>
      </c>
      <c r="F6" s="74" t="s">
        <v>41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39</v>
      </c>
      <c r="D8" s="4">
        <f>SUM(D6:D7)</f>
        <v>2612.7800000000002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9bM2jtHC3lBxmhAzEpB817KX+abNO82b7SHhtRG/mUbynZOxT7RL9gcVLHFiBuF2T281hfaoOlYe5hNu2ombwg==" saltValue="/DeUyavnhvWXPc7ogIUXj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 x14ac:dyDescent="0.25">
      <c r="B6" s="31" t="s">
        <v>79</v>
      </c>
      <c r="C6" s="29" t="s">
        <v>93</v>
      </c>
      <c r="D6" s="30">
        <v>4354.6400000000003</v>
      </c>
      <c r="E6" s="22" t="s">
        <v>23</v>
      </c>
      <c r="F6" s="74" t="s">
        <v>41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39</v>
      </c>
      <c r="D8" s="4">
        <f>SUM(D6:D7)</f>
        <v>4354.6400000000003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Cv1nmy8F7AnuZ1CgwO6/yLLoSjMs2R+DyxUuXfBcp90S+11dZGdtfu/tPTRdKpZZac5zJUeQ8Rd17zUb2tv9Vw==" saltValue="n4/4vRvmz/IR+87oFnXxL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63"/>
      <c r="G4" s="9"/>
    </row>
    <row r="5" spans="2:7" x14ac:dyDescent="0.25">
      <c r="B5" s="69" t="s">
        <v>5</v>
      </c>
      <c r="C5" s="69" t="s">
        <v>6</v>
      </c>
      <c r="D5" s="69" t="s">
        <v>7</v>
      </c>
      <c r="E5" s="59"/>
      <c r="F5" s="64"/>
    </row>
    <row r="6" spans="2:7" s="39" customFormat="1" x14ac:dyDescent="0.25">
      <c r="B6" s="65" t="s">
        <v>79</v>
      </c>
      <c r="C6" s="66" t="s">
        <v>95</v>
      </c>
      <c r="D6" s="67">
        <v>562.70000000000005</v>
      </c>
      <c r="E6" s="68"/>
      <c r="F6" s="74" t="s">
        <v>41</v>
      </c>
    </row>
    <row r="7" spans="2:7" s="39" customFormat="1" ht="30" x14ac:dyDescent="0.25">
      <c r="B7" s="51" t="s">
        <v>79</v>
      </c>
      <c r="C7" s="72" t="s">
        <v>108</v>
      </c>
      <c r="D7" s="30">
        <v>228.41</v>
      </c>
      <c r="E7" s="68"/>
      <c r="F7" s="74" t="s">
        <v>41</v>
      </c>
    </row>
    <row r="8" spans="2:7" s="39" customFormat="1" x14ac:dyDescent="0.25">
      <c r="B8" s="51"/>
      <c r="C8" s="72"/>
      <c r="D8" s="30"/>
      <c r="E8" s="22" t="s">
        <v>23</v>
      </c>
      <c r="F8" s="23"/>
    </row>
    <row r="9" spans="2:7" s="39" customFormat="1" x14ac:dyDescent="0.25">
      <c r="B9" s="40"/>
      <c r="C9" s="54"/>
      <c r="D9" s="41"/>
      <c r="F9" s="60"/>
    </row>
    <row r="10" spans="2:7" s="39" customFormat="1" x14ac:dyDescent="0.25">
      <c r="B10" s="40"/>
      <c r="C10" s="42" t="s">
        <v>39</v>
      </c>
      <c r="D10" s="41">
        <f>SUM(D6:D9)</f>
        <v>791.11</v>
      </c>
      <c r="F10" s="60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1ga2m5bvZzA56fePPKVrtIBwj78G/UWxtCZoq9M8R+VNzPA3Hg1zPsodA0sgZK4hLhwuz1sTJRLro2IJFFRymQ==" saltValue="4XL4FDJ5bh9g5ln9TF+lvQ==" spinCount="100000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workbookViewId="0">
      <selection activeCell="E11" sqref="E11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60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1"/>
      <c r="G2" s="9"/>
    </row>
    <row r="3" spans="2:7" x14ac:dyDescent="0.25">
      <c r="B3" s="8" t="s">
        <v>1</v>
      </c>
      <c r="C3" s="9"/>
      <c r="D3" s="9"/>
      <c r="E3" s="9"/>
      <c r="F3" s="62"/>
      <c r="G3" s="9"/>
    </row>
    <row r="4" spans="2:7" ht="15.75" thickBot="1" x14ac:dyDescent="0.3">
      <c r="B4" s="16" t="str">
        <f>RAZÃO!B4</f>
        <v>Período : 01/01/2025 a 31/01/2025</v>
      </c>
      <c r="C4" s="17"/>
      <c r="D4" s="17"/>
      <c r="E4" s="11"/>
      <c r="F4" s="63"/>
      <c r="G4" s="9"/>
    </row>
    <row r="5" spans="2:7" x14ac:dyDescent="0.25">
      <c r="B5" s="69" t="s">
        <v>5</v>
      </c>
      <c r="C5" s="69" t="s">
        <v>6</v>
      </c>
      <c r="D5" s="69" t="s">
        <v>7</v>
      </c>
      <c r="E5" s="59"/>
      <c r="F5" s="64"/>
    </row>
    <row r="6" spans="2:7" s="39" customFormat="1" x14ac:dyDescent="0.25">
      <c r="B6" s="65" t="s">
        <v>100</v>
      </c>
      <c r="C6" s="66" t="s">
        <v>97</v>
      </c>
      <c r="D6" s="67">
        <v>74.430000000000007</v>
      </c>
      <c r="E6" s="68"/>
      <c r="F6" s="74" t="s">
        <v>41</v>
      </c>
    </row>
    <row r="7" spans="2:7" s="39" customFormat="1" x14ac:dyDescent="0.25">
      <c r="B7" s="51" t="s">
        <v>100</v>
      </c>
      <c r="C7" s="70" t="s">
        <v>98</v>
      </c>
      <c r="D7" s="30">
        <v>42.27</v>
      </c>
      <c r="E7" s="22"/>
      <c r="F7" s="74" t="s">
        <v>41</v>
      </c>
    </row>
    <row r="8" spans="2:7" s="39" customFormat="1" x14ac:dyDescent="0.25">
      <c r="B8" s="51" t="s">
        <v>100</v>
      </c>
      <c r="C8" s="70" t="s">
        <v>99</v>
      </c>
      <c r="D8" s="30">
        <v>99.36</v>
      </c>
      <c r="E8" s="22"/>
      <c r="F8" s="74" t="s">
        <v>41</v>
      </c>
    </row>
    <row r="9" spans="2:7" s="39" customFormat="1" x14ac:dyDescent="0.25">
      <c r="B9" s="51" t="s">
        <v>101</v>
      </c>
      <c r="C9" s="70" t="s">
        <v>97</v>
      </c>
      <c r="D9" s="30">
        <v>111.06</v>
      </c>
      <c r="E9" s="22"/>
      <c r="F9" s="74" t="s">
        <v>41</v>
      </c>
    </row>
    <row r="10" spans="2:7" s="39" customFormat="1" x14ac:dyDescent="0.25">
      <c r="B10" s="65" t="s">
        <v>101</v>
      </c>
      <c r="C10" s="66" t="s">
        <v>99</v>
      </c>
      <c r="D10" s="67">
        <v>129.9</v>
      </c>
      <c r="E10" s="68"/>
      <c r="F10" s="74" t="s">
        <v>41</v>
      </c>
    </row>
    <row r="11" spans="2:7" s="39" customFormat="1" x14ac:dyDescent="0.25">
      <c r="B11" s="78"/>
      <c r="C11" s="79"/>
      <c r="D11" s="26"/>
      <c r="E11" s="68" t="s">
        <v>23</v>
      </c>
      <c r="F11" s="80"/>
    </row>
    <row r="12" spans="2:7" s="39" customFormat="1" x14ac:dyDescent="0.25">
      <c r="B12" s="40"/>
      <c r="C12" s="42" t="s">
        <v>39</v>
      </c>
      <c r="D12" s="41">
        <f>SUM(D6:D11)</f>
        <v>457.02</v>
      </c>
      <c r="F12" s="60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algorithmName="SHA-512" hashValue="TDpOp/+dEhn23T4JUBhJ58l8VByNsp9j4hrYak5qhAJrXr0kU+L3c1v8wbLYBc8/vHkiD6uJUfXE6ncpY9RT6Q==" saltValue="URmg57Hn2VfMM7RDA6mqEQ==" spinCount="100000" sheet="1" objects="1" scenarios="1"/>
  <hyperlinks>
    <hyperlink ref="E11" location="Razão!A1" display="retorna"/>
    <hyperlink ref="F6" r:id="rId1"/>
    <hyperlink ref="F7" r:id="rId2"/>
    <hyperlink ref="F8" r:id="rId3"/>
    <hyperlink ref="F9" r:id="rId4"/>
    <hyperlink ref="F10" r:id="rId5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23</vt:i4>
      </vt:variant>
      <vt:variant>
        <vt:lpstr>Intervalos nomeados</vt:lpstr>
      </vt:variant>
      <vt:variant>
        <vt:i4>1</vt:i4>
      </vt:variant>
    </vt:vector>
  </HeadingPairs>
  <TitlesOfParts>
    <vt:vector size="24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Usuário do Windows</cp:lastModifiedBy>
  <cp:lastPrinted>2025-04-07T12:37:03Z</cp:lastPrinted>
  <dcterms:created xsi:type="dcterms:W3CDTF">2018-05-09T11:51:48Z</dcterms:created>
  <dcterms:modified xsi:type="dcterms:W3CDTF">2025-04-08T13:02:03Z</dcterms:modified>
</cp:coreProperties>
</file>