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15" windowWidth="14355" windowHeight="685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14" r:id="rId10"/>
    <sheet name="10." sheetId="103" r:id="rId11"/>
    <sheet name="11." sheetId="102" r:id="rId12"/>
    <sheet name="12." sheetId="121" r:id="rId13"/>
    <sheet name="13." sheetId="122" r:id="rId14"/>
    <sheet name="14." sheetId="77" r:id="rId15"/>
    <sheet name="15." sheetId="119" r:id="rId16"/>
    <sheet name="16." sheetId="89" r:id="rId17"/>
    <sheet name="17." sheetId="84" r:id="rId18"/>
    <sheet name="18." sheetId="107" r:id="rId19"/>
    <sheet name="19." sheetId="108" r:id="rId20"/>
    <sheet name="20." sheetId="109" r:id="rId21"/>
    <sheet name="21." sheetId="112" r:id="rId22"/>
  </sheets>
  <definedNames>
    <definedName name="_xlnm.Print_Area" localSheetId="0">RAZÃO!$A$1:$G$40</definedName>
  </definedNames>
  <calcPr calcId="145621"/>
</workbook>
</file>

<file path=xl/calcChain.xml><?xml version="1.0" encoding="utf-8"?>
<calcChain xmlns="http://schemas.openxmlformats.org/spreadsheetml/2006/main">
  <c r="E38" i="1" l="1"/>
  <c r="E37" i="1"/>
  <c r="E36" i="1"/>
  <c r="E35" i="1"/>
  <c r="E33" i="1"/>
  <c r="E32" i="1"/>
  <c r="E31" i="1"/>
  <c r="E30" i="1"/>
  <c r="E29" i="1"/>
  <c r="E28" i="1"/>
  <c r="E27" i="1"/>
  <c r="E26" i="1"/>
  <c r="E25" i="1"/>
  <c r="E24" i="1"/>
  <c r="E22" i="1"/>
  <c r="E21" i="1"/>
  <c r="E19" i="1"/>
  <c r="E18" i="1"/>
  <c r="E17" i="1"/>
  <c r="E16" i="1"/>
  <c r="E15" i="1"/>
  <c r="E14" i="1"/>
  <c r="E13" i="1"/>
  <c r="E11" i="1"/>
  <c r="E10" i="1"/>
  <c r="E8" i="1"/>
  <c r="E7" i="1"/>
  <c r="D9" i="122" l="1"/>
  <c r="B4" i="122"/>
  <c r="D8" i="121"/>
  <c r="B4" i="121"/>
  <c r="D10" i="119" l="1"/>
  <c r="B4" i="119"/>
  <c r="D12" i="114"/>
  <c r="B4" i="114"/>
  <c r="D8" i="112" l="1"/>
  <c r="B4" i="112"/>
  <c r="D14" i="108" l="1"/>
  <c r="D21" i="107"/>
  <c r="D8" i="109" l="1"/>
  <c r="B4" i="109"/>
  <c r="B4" i="108"/>
  <c r="B4" i="107" l="1"/>
  <c r="D8" i="103"/>
  <c r="B4" i="103"/>
  <c r="D8" i="102" l="1"/>
  <c r="B4" i="102"/>
  <c r="E40" i="1" l="1"/>
  <c r="D12" i="89" l="1"/>
  <c r="B4" i="89"/>
  <c r="D9" i="84" l="1"/>
  <c r="B4" i="84"/>
  <c r="D11" i="77" l="1"/>
  <c r="B4" i="77"/>
  <c r="D24" i="6" l="1"/>
  <c r="B4" i="29" l="1"/>
  <c r="B4" i="28"/>
  <c r="B4" i="27"/>
  <c r="B4" i="24"/>
  <c r="B4" i="6"/>
  <c r="B4" i="5"/>
  <c r="B4" i="4"/>
  <c r="B4" i="2"/>
  <c r="D8" i="29" l="1"/>
  <c r="D8" i="28"/>
  <c r="D8" i="27"/>
  <c r="D14" i="24" l="1"/>
  <c r="D9" i="5" l="1"/>
</calcChain>
</file>

<file path=xl/sharedStrings.xml><?xml version="1.0" encoding="utf-8"?>
<sst xmlns="http://schemas.openxmlformats.org/spreadsheetml/2006/main" count="400" uniqueCount="134">
  <si>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</si>
  <si>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</si>
  <si>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</si>
  <si>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</si>
  <si>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</si>
  <si>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</si>
  <si>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</si>
  <si>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</si>
  <si>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</si>
  <si>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</si>
  <si>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</si>
  <si>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</si>
  <si>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</si>
  <si>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</si>
  <si>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</si>
  <si>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</si>
  <si>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</si>
  <si>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</si>
  <si>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</si>
  <si>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</si>
  <si>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</si>
  <si>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</si>
  <si>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</si>
  <si>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</si>
  <si>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</si>
  <si>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</si>
  <si>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</si>
  <si>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</si>
  <si>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</si>
  <si>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</si>
  <si>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</si>
  <si>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</si>
  <si>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</si>
  <si>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</si>
  <si>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</si>
  <si>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</si>
  <si>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</si>
  <si>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</si>
  <si>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</si>
  <si>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</si>
  <si>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</si>
  <si>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</si>
  <si>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</si>
  <si>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</si>
  <si>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</si>
  <si>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</si>
  <si>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</si>
  <si>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</si>
  <si>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</si>
  <si>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</si>
  <si>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</si>
  <si>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</si>
  <si>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</si>
  <si>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</si>
  <si>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</si>
  <si>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</si>
  <si>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</si>
  <si>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</si>
  <si>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</si>
  <si>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</si>
  <si>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</si>
  <si>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</si>
  <si>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</si>
  <si>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</si>
  <si>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</si>
  <si>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</si>
  <si>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</si>
  <si>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Encargos s/ Tributos Vencidos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</si>
  <si>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</si>
  <si>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</si>
  <si>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</si>
  <si>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</si>
  <si>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</si>
  <si>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</si>
  <si>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</si>
  <si>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</si>
  <si>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</si>
  <si>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Despesa com Informatica/internet</t>
  </si>
  <si>
    <t>21.</t>
  </si>
  <si>
    <t>Despesas com Eventos</t>
  </si>
  <si>
    <t xml:space="preserve">Débito Repasse Gravação Eletrônica </t>
  </si>
  <si>
    <t xml:space="preserve">Ted Internet </t>
  </si>
  <si>
    <t>Período : 01/11/2021 a 30/11/2021</t>
  </si>
  <si>
    <t>30/11/21</t>
  </si>
  <si>
    <t xml:space="preserve">Aline Maria Pereira cf. recibo nº 08/2021 </t>
  </si>
  <si>
    <t xml:space="preserve">Fernanda Cília Marafão Brunetti cf. recibo nº 11/2021 </t>
  </si>
  <si>
    <t xml:space="preserve">Catarino Matos Rios cf. recibo nº 07/2021 </t>
  </si>
  <si>
    <t xml:space="preserve">Edison Aparecido da Câmara cf. recibo nº 02/2021 </t>
  </si>
  <si>
    <t xml:space="preserve">Carlos Henrique dos Santos cf. recibo n° 01/2021 </t>
  </si>
  <si>
    <t xml:space="preserve">Rodrigo Ferraz Yoshimi cf. recibo nº 01/2021 </t>
  </si>
  <si>
    <t xml:space="preserve">Ivete Batista de Freitas cf. recibo nº 02/2021 </t>
  </si>
  <si>
    <t xml:space="preserve">Paula Ponciano Stievano cf. recibo nº 02/2021 </t>
  </si>
  <si>
    <t xml:space="preserve">Rosária Cristina Rocha cf. recibo nº 02/2021 </t>
  </si>
  <si>
    <t xml:space="preserve">Vilma Medeiros Freitas cf. recibo nº 05/2021 </t>
  </si>
  <si>
    <t xml:space="preserve">Wesley de Jesus Rios cf. recibo nº 05/2021 </t>
  </si>
  <si>
    <t xml:space="preserve">Reginalda Maria da Silva cf. recibo nº 07/2021 </t>
  </si>
  <si>
    <t xml:space="preserve">Jefferson Henrique Rosseti cf. recibo nº 08/2021 </t>
  </si>
  <si>
    <t xml:space="preserve">Luisa Camacho Calvano cf. recibo nº 08/2021 </t>
  </si>
  <si>
    <t xml:space="preserve">Daniela Cristina Caruso dos Santos cf. recibo nº 10/2021 </t>
  </si>
  <si>
    <t xml:space="preserve">Maria Socorro Beltrão Rodrigues cf. recibo nº 10/2021 </t>
  </si>
  <si>
    <t xml:space="preserve">Indiamara Moura Siqueira cf. recibo nº 11/2021 </t>
  </si>
  <si>
    <t xml:space="preserve">Bruna Carolina Ponciano Stievano cf. recibo nº 15/2021 </t>
  </si>
  <si>
    <t xml:space="preserve">Bruna Carolina Ponciano Stievano cf. recibo nº 16/2021 </t>
  </si>
  <si>
    <t xml:space="preserve">NF. 2438 Escritório Delta Contábil Ltda </t>
  </si>
  <si>
    <t xml:space="preserve">Pg. Isabele Batista de Freitas cf. recibo </t>
  </si>
  <si>
    <t xml:space="preserve">Pg. Carlito Douglas de Freitas cf. recibo </t>
  </si>
  <si>
    <t xml:space="preserve">Pg. Carlito Douglas de Freitas cf. recibo. </t>
  </si>
  <si>
    <t xml:space="preserve">Pg.NF.(s) 144023-144025-144026-144027 Hotel Nina Ltda (evento Hibrido Etanol) </t>
  </si>
  <si>
    <t xml:space="preserve">NF. 21880 Flório &amp; Corvello Ltda </t>
  </si>
  <si>
    <t xml:space="preserve">NF. 9793 Center Print - Cartuchos e Tonners Ltda - ME </t>
  </si>
  <si>
    <t xml:space="preserve">Pg. Telefônica Brasil S/A ref. 11/2021 cf. comprovante  </t>
  </si>
  <si>
    <t>Impostos e Taxas</t>
  </si>
  <si>
    <t xml:space="preserve">Pg. DARE - SP (Taxa Vistoria Corpo de Bombeiros) </t>
  </si>
  <si>
    <t>Manutenção e Conservações de Instalações</t>
  </si>
  <si>
    <t xml:space="preserve">Pg.NF.(s) 369536 Jabu Engenharia Elétrica Ltda </t>
  </si>
  <si>
    <t xml:space="preserve">NF. 366802 Jabu Engenharia Elétrica Ltd  </t>
  </si>
  <si>
    <t xml:space="preserve">Pg.NF.(s) 60974 Rebat Distribuidora Ltda - EPP </t>
  </si>
  <si>
    <t xml:space="preserve">NF. 39155 RCV Araraquara Comércio de Materiais de Construção Ltda  </t>
  </si>
  <si>
    <t xml:space="preserve">NF. 39413 RCV Araraquara Comércio de Materias de Construção Ltda </t>
  </si>
  <si>
    <t xml:space="preserve">NF. 61682 Rebat Distribuidora Ltda </t>
  </si>
  <si>
    <t>Publicações</t>
  </si>
  <si>
    <t xml:space="preserve">Débirto - ARP Legalização Publicação </t>
  </si>
  <si>
    <t xml:space="preserve">NF. 1917 APL - Assessoria e Publicidade Legal Ltda  </t>
  </si>
  <si>
    <t xml:space="preserve">Tarifa Manutenção Conta Ativa  </t>
  </si>
  <si>
    <t xml:space="preserve">Ref. INSS parcelamento 09/60 </t>
  </si>
  <si>
    <t xml:space="preserve">Ref. Pis/Cofins/CSLL/IRPJ parcela 09/60 </t>
  </si>
  <si>
    <t xml:space="preserve">Ref. IRPJ parcelamento 09/33 </t>
  </si>
  <si>
    <t xml:space="preserve">Ref. Cofins parcelamento 09/20 </t>
  </si>
  <si>
    <t xml:space="preserve">Ref. IRPJ parcelamento 34/60 </t>
  </si>
  <si>
    <t xml:space="preserve">Ref. CSLL parcelamento 09/15 </t>
  </si>
  <si>
    <t xml:space="preserve">Ref. CSLL parcelamento 34/36 </t>
  </si>
  <si>
    <t xml:space="preserve">IOF s/rendimento RDC d/mês </t>
  </si>
  <si>
    <t>IOF  s/ Aplicações Financeiras</t>
  </si>
  <si>
    <t>IRRF  s/ Aplicações Financeiras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</si>
</sst>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1121-250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1121-251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1121-53.pdf" TargetMode="External"/><Relationship Id="rId1" Type="http://schemas.openxmlformats.org/officeDocument/2006/relationships/hyperlink" Target="http://transparencia.moradaturismoeventos.com.br/Arquivos/Transparencias/2/2/2021/PDF/1121-38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1121-23.pdf" TargetMode="External"/><Relationship Id="rId13" Type="http://schemas.openxmlformats.org/officeDocument/2006/relationships/hyperlink" Target="http://transparencia.moradaturismoeventos.com.br/Arquivos/Transparencias/2/2/2021/PDF/1121-44.pdf" TargetMode="External"/><Relationship Id="rId18" Type="http://schemas.openxmlformats.org/officeDocument/2006/relationships/hyperlink" Target="http://transparencia.moradaturismoeventos.com.br/Arquivos/Transparencias/2/2/2021/PDF/1121-62.pdf" TargetMode="External"/><Relationship Id="rId3" Type="http://schemas.openxmlformats.org/officeDocument/2006/relationships/hyperlink" Target="http://transparencia.moradaturismoeventos.com.br/Arquivos/Transparencias/2/2/2021/PDF/1121-14.pdf" TargetMode="External"/><Relationship Id="rId7" Type="http://schemas.openxmlformats.org/officeDocument/2006/relationships/hyperlink" Target="http://transparencia.moradaturismoeventos.com.br/Arquivos/Transparencias/2/2/2021/PDF/1121-20.pdf" TargetMode="External"/><Relationship Id="rId12" Type="http://schemas.openxmlformats.org/officeDocument/2006/relationships/hyperlink" Target="http://transparencia.moradaturismoeventos.com.br/Arquivos/Transparencias/2/2/2021/PDF/1121-41.pdf" TargetMode="External"/><Relationship Id="rId17" Type="http://schemas.openxmlformats.org/officeDocument/2006/relationships/hyperlink" Target="http://transparencia.moradaturismoeventos.com.br/Arquivos/Transparencias/2/2/2021/PDF/1121-59.pdf" TargetMode="External"/><Relationship Id="rId2" Type="http://schemas.openxmlformats.org/officeDocument/2006/relationships/hyperlink" Target="http://transparencia.moradaturismoeventos.com.br/Arquivos/Transparencias/2/2/2021/PDF/1121-32.pdf" TargetMode="External"/><Relationship Id="rId16" Type="http://schemas.openxmlformats.org/officeDocument/2006/relationships/hyperlink" Target="http://transparencia.moradaturismoeventos.com.br/Arquivos/Transparencias/2/2/2021/PDF/1121-56.pdf" TargetMode="External"/><Relationship Id="rId1" Type="http://schemas.openxmlformats.org/officeDocument/2006/relationships/hyperlink" Target="http://transparencia.moradaturismoeventos.com.br/Arquivos/Transparencias/2/2/2021/PDF/1121-32.pdf" TargetMode="External"/><Relationship Id="rId6" Type="http://schemas.openxmlformats.org/officeDocument/2006/relationships/hyperlink" Target="http://transparencia.moradaturismoeventos.com.br/Arquivos/Transparencias/2/2/2021/PDF/1121-17.pdf" TargetMode="External"/><Relationship Id="rId11" Type="http://schemas.openxmlformats.org/officeDocument/2006/relationships/hyperlink" Target="http://transparencia.moradaturismoeventos.com.br/Arquivos/Transparencias/2/2/2021/PDF/1121-35.pdf" TargetMode="External"/><Relationship Id="rId5" Type="http://schemas.openxmlformats.org/officeDocument/2006/relationships/hyperlink" Target="http://transparencia.moradaturismoeventos.com.br/Arquivos/Transparencias/2/2/2021/PDF/1121-11.pdf" TargetMode="External"/><Relationship Id="rId15" Type="http://schemas.openxmlformats.org/officeDocument/2006/relationships/hyperlink" Target="http://transparencia.moradaturismoeventos.com.br/Arquivos/Transparencias/2/2/2021/PDF/1121-50.pdf" TargetMode="External"/><Relationship Id="rId10" Type="http://schemas.openxmlformats.org/officeDocument/2006/relationships/hyperlink" Target="http://transparencia.moradaturismoeventos.com.br/Arquivos/Transparencias/2/2/2021/PDF/1121-29.pdf" TargetMode="External"/><Relationship Id="rId19" Type="http://schemas.openxmlformats.org/officeDocument/2006/relationships/printerSettings" Target="../printerSettings/printerSettings5.bin"/><Relationship Id="rId4" Type="http://schemas.openxmlformats.org/officeDocument/2006/relationships/hyperlink" Target="http://transparencia.moradaturismoeventos.com.br/Arquivos/Transparencias/2/2/2021/PDF/1121-8.pdf" TargetMode="External"/><Relationship Id="rId9" Type="http://schemas.openxmlformats.org/officeDocument/2006/relationships/hyperlink" Target="http://transparencia.moradaturismoeventos.com.br/Arquivos/Transparencias/2/2/2021/PDF/1121-26.pdf" TargetMode="External"/><Relationship Id="rId14" Type="http://schemas.openxmlformats.org/officeDocument/2006/relationships/hyperlink" Target="http://transparencia.moradaturismoeventos.com.br/Arquivos/Transparencias/2/2/2021/PDF/1121-47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1121-127.pdf" TargetMode="External"/><Relationship Id="rId3" Type="http://schemas.openxmlformats.org/officeDocument/2006/relationships/hyperlink" Target="http://transparencia.moradaturismoeventos.com.br/Arquivos/Transparencias/2/2/2021/PDF/1121-112.pdf" TargetMode="External"/><Relationship Id="rId7" Type="http://schemas.openxmlformats.org/officeDocument/2006/relationships/hyperlink" Target="http://transparencia.moradaturismoeventos.com.br/Arquivos/Transparencias/2/2/2021/PDF/1121-123.pdf" TargetMode="External"/><Relationship Id="rId2" Type="http://schemas.openxmlformats.org/officeDocument/2006/relationships/hyperlink" Target="http://transparencia.moradaturismoeventos.com.br/Arquivos/Transparencias/2/2/2021/PDF/1121-110.pdf" TargetMode="External"/><Relationship Id="rId1" Type="http://schemas.openxmlformats.org/officeDocument/2006/relationships/hyperlink" Target="http://transparencia.moradaturismoeventos.com.br/Arquivos/Transparencias/2/2/2021/PDF/1121-110.pdf" TargetMode="External"/><Relationship Id="rId6" Type="http://schemas.openxmlformats.org/officeDocument/2006/relationships/hyperlink" Target="http://transparencia.moradaturismoeventos.com.br/Arquivos/Transparencias/2/2/2021/PDF/1121-116.pdf" TargetMode="External"/><Relationship Id="rId5" Type="http://schemas.openxmlformats.org/officeDocument/2006/relationships/hyperlink" Target="http://transparencia.moradaturismoeventos.com.br/Arquivos/Transparencias/2/2/2021/PDF/1121-119.pdf" TargetMode="External"/><Relationship Id="rId4" Type="http://schemas.openxmlformats.org/officeDocument/2006/relationships/hyperlink" Target="http://transparencia.moradaturismoeventos.com.br/Arquivos/Transparencias/2/2/2021/PDF/1121-114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1121-68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1121-133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1121-90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1121-223.pdf" TargetMode="External"/><Relationship Id="rId7" Type="http://schemas.openxmlformats.org/officeDocument/2006/relationships/printerSettings" Target="../printerSettings/printerSettings10.bin"/><Relationship Id="rId2" Type="http://schemas.openxmlformats.org/officeDocument/2006/relationships/hyperlink" Target="http://transparencia.moradaturismoeventos.com.br/Arquivos/Transparencias/2/2/2021/PDF/1121-160.pdf" TargetMode="External"/><Relationship Id="rId1" Type="http://schemas.openxmlformats.org/officeDocument/2006/relationships/hyperlink" Target="http://transparencia.moradaturismoeventos.com.br/Arquivos/Transparencias/2/2/2021/PDF/1121-160.pdf" TargetMode="External"/><Relationship Id="rId6" Type="http://schemas.openxmlformats.org/officeDocument/2006/relationships/hyperlink" Target="http://transparencia.moradaturismoeventos.com.br/Arquivos/Transparencias/2/2/2021/PDF/1121-103.pdf" TargetMode="External"/><Relationship Id="rId5" Type="http://schemas.openxmlformats.org/officeDocument/2006/relationships/hyperlink" Target="http://transparencia.moradaturismoeventos.com.br/Arquivos/Transparencias/2/2/2021/PDF/1121-108.pdf" TargetMode="External"/><Relationship Id="rId4" Type="http://schemas.openxmlformats.org/officeDocument/2006/relationships/hyperlink" Target="http://transparencia.moradaturismoeventos.com.br/Arquivos/Transparencias/2/2/2021/PDF/1121-159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1121-94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1/PDF/1121-89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1121-155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1/PDF/1121-97.pdf" TargetMode="External"/><Relationship Id="rId1" Type="http://schemas.openxmlformats.org/officeDocument/2006/relationships/hyperlink" Target="http://transparencia.moradaturismoeventos.com.br/Arquivos/Transparencias/2/2/2021/PDF/1121-229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1121-246.pdf" TargetMode="External"/><Relationship Id="rId2" Type="http://schemas.openxmlformats.org/officeDocument/2006/relationships/hyperlink" Target="http://transparencia.moradaturismoeventos.com.br/Arquivos/Transparencias/2/2/2021/PDF/1121-97.pdf" TargetMode="External"/><Relationship Id="rId1" Type="http://schemas.openxmlformats.org/officeDocument/2006/relationships/hyperlink" Target="http://transparencia.moradaturismoeventos.com.br/Arquivos/Transparencias/2/2/2021/PDF/1121-230.pdf" TargetMode="External"/><Relationship Id="rId6" Type="http://schemas.openxmlformats.org/officeDocument/2006/relationships/printerSettings" Target="../printerSettings/printerSettings15.bin"/><Relationship Id="rId5" Type="http://schemas.openxmlformats.org/officeDocument/2006/relationships/hyperlink" Target="http://transparencia.moradaturismoeventos.com.br/Arquivos/Transparencias/2/2/2021/PDF/1121-262.pdf" TargetMode="External"/><Relationship Id="rId4" Type="http://schemas.openxmlformats.org/officeDocument/2006/relationships/hyperlink" Target="http://transparencia.moradaturismoeventos.com.br/Arquivos/Transparencias/2/2/2021/PDF/1121-248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1121-222.pdf" TargetMode="External"/><Relationship Id="rId2" Type="http://schemas.openxmlformats.org/officeDocument/2006/relationships/hyperlink" Target="http://transparencia.moradaturismoeventos.com.br/Arquivos/Transparencias/2/2/2021/PDF/1121-97.pdf" TargetMode="External"/><Relationship Id="rId1" Type="http://schemas.openxmlformats.org/officeDocument/2006/relationships/hyperlink" Target="http://transparencia.moradaturismoeventos.com.br/Arquivos/Transparencias/2/2/2021/PDF/1121-221.pdf" TargetMode="External"/><Relationship Id="rId5" Type="http://schemas.openxmlformats.org/officeDocument/2006/relationships/printerSettings" Target="../printerSettings/printerSettings16.bin"/><Relationship Id="rId4" Type="http://schemas.openxmlformats.org/officeDocument/2006/relationships/hyperlink" Target="http://transparencia.moradaturismoeventos.com.br/Arquivos/Transparencias/2/2/2021/PDF/1121-252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1/PDF/1121-1.pdf" TargetMode="External"/><Relationship Id="rId1" Type="http://schemas.openxmlformats.org/officeDocument/2006/relationships/hyperlink" Target="http://transparencia.moradaturismoeventos.com.br/Arquivos/Transparencias/2/2/2021/PDF/1121-1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1/PDF/1121-3.pdf" TargetMode="External"/><Relationship Id="rId1" Type="http://schemas.openxmlformats.org/officeDocument/2006/relationships/hyperlink" Target="http://transparencia.moradaturismoeventos.com.br/Arquivos/Transparencias/2/2/2021/PDF/1121-3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1/PDF/1121-161.pdf" TargetMode="External"/><Relationship Id="rId1" Type="http://schemas.openxmlformats.org/officeDocument/2006/relationships/hyperlink" Target="http://transparencia.moradaturismoeventos.com.br/Arquivos/Transparencias/2/2/2021/PDF/1121-161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1/PDF/1121-131.pdf" TargetMode="External"/><Relationship Id="rId1" Type="http://schemas.openxmlformats.org/officeDocument/2006/relationships/hyperlink" Target="http://transparencia.moradaturismoeventos.com.br/Arquivos/Transparencias/2/2/2021/PDF/1121-131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1/PDF/1021-191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1/PDF/1121-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6"/>
  <sheetViews>
    <sheetView showGridLines="0" tabSelected="1" workbookViewId="0">
      <pane ySplit="5" topLeftCell="A6" activePane="bottomLeft" state="frozen"/>
      <selection activeCell="D32" sqref="D32"/>
      <selection pane="bottomLeft" activeCell="H14" sqref="H14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f>'1.'!D6</f>
        <v>2664</v>
      </c>
      <c r="F7" s="18" t="s">
        <v>23</v>
      </c>
    </row>
    <row r="8" spans="2:7" x14ac:dyDescent="0.25">
      <c r="C8" s="1" t="s">
        <v>27</v>
      </c>
      <c r="D8" t="s">
        <v>3</v>
      </c>
      <c r="E8" s="4">
        <f>'2.'!D6</f>
        <v>577.20000000000005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'3.'!D9</f>
        <v>3000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'4.'!D24</f>
        <v>20301.019999999997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f>'5.'!D8</f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f>'5.'!D9</f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f>'5.'!D6</f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f>'5.'!D7</f>
        <v>1721.24</v>
      </c>
      <c r="F16" s="18" t="s">
        <v>23</v>
      </c>
    </row>
    <row r="17" spans="2:6" x14ac:dyDescent="0.25">
      <c r="C17" s="1" t="s">
        <v>30</v>
      </c>
      <c r="D17" t="s">
        <v>50</v>
      </c>
      <c r="E17" s="4">
        <f>'5.'!D10</f>
        <v>1721.24</v>
      </c>
      <c r="F17" s="18" t="s">
        <v>23</v>
      </c>
    </row>
    <row r="18" spans="2:6" x14ac:dyDescent="0.25">
      <c r="C18" s="1" t="s">
        <v>30</v>
      </c>
      <c r="D18" t="s">
        <v>51</v>
      </c>
      <c r="E18" s="4">
        <f>'5.'!D12</f>
        <v>1721.24</v>
      </c>
      <c r="F18" s="18" t="s">
        <v>23</v>
      </c>
    </row>
    <row r="19" spans="2:6" x14ac:dyDescent="0.25">
      <c r="C19" s="1" t="s">
        <v>30</v>
      </c>
      <c r="D19" t="s">
        <v>52</v>
      </c>
      <c r="E19" s="4">
        <f>'5.'!D11</f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f>'6.'!D8</f>
        <v>4660.1400000000003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f>'7.'!D8</f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57</v>
      </c>
      <c r="E24" s="4">
        <f>'8.'!D8</f>
        <v>1800</v>
      </c>
      <c r="F24" s="18" t="s">
        <v>23</v>
      </c>
    </row>
    <row r="25" spans="2:6" x14ac:dyDescent="0.25">
      <c r="C25" s="1" t="s">
        <v>34</v>
      </c>
      <c r="D25" t="s">
        <v>79</v>
      </c>
      <c r="E25" s="4">
        <f>'9.'!D12</f>
        <v>1264</v>
      </c>
      <c r="F25" s="18" t="s">
        <v>23</v>
      </c>
    </row>
    <row r="26" spans="2:6" x14ac:dyDescent="0.25">
      <c r="C26" s="1" t="s">
        <v>35</v>
      </c>
      <c r="D26" t="s">
        <v>77</v>
      </c>
      <c r="E26" s="4">
        <f>'10.'!D8</f>
        <v>55</v>
      </c>
      <c r="F26" s="18" t="s">
        <v>23</v>
      </c>
    </row>
    <row r="27" spans="2:6" x14ac:dyDescent="0.25">
      <c r="C27" s="1" t="s">
        <v>36</v>
      </c>
      <c r="D27" t="s">
        <v>21</v>
      </c>
      <c r="E27" s="4">
        <f>'11.'!D8</f>
        <v>231.59</v>
      </c>
      <c r="F27" s="48" t="s">
        <v>23</v>
      </c>
    </row>
    <row r="28" spans="2:6" x14ac:dyDescent="0.25">
      <c r="C28" s="1" t="s">
        <v>37</v>
      </c>
      <c r="D28" t="s">
        <v>111</v>
      </c>
      <c r="E28" s="4">
        <f>'12.'!D8</f>
        <v>544.41999999999996</v>
      </c>
      <c r="F28" s="48" t="s">
        <v>23</v>
      </c>
    </row>
    <row r="29" spans="2:6" x14ac:dyDescent="0.25">
      <c r="C29" s="1" t="s">
        <v>38</v>
      </c>
      <c r="D29" t="s">
        <v>113</v>
      </c>
      <c r="E29" s="4">
        <f>'13.'!D9</f>
        <v>175.41</v>
      </c>
      <c r="F29" s="48" t="s">
        <v>23</v>
      </c>
    </row>
    <row r="30" spans="2:6" x14ac:dyDescent="0.25">
      <c r="C30" s="1" t="s">
        <v>39</v>
      </c>
      <c r="D30" t="s">
        <v>74</v>
      </c>
      <c r="E30" s="4">
        <f>'14.'!D11</f>
        <v>1444</v>
      </c>
      <c r="F30" s="48" t="s">
        <v>23</v>
      </c>
    </row>
    <row r="31" spans="2:6" x14ac:dyDescent="0.25">
      <c r="C31" s="1" t="s">
        <v>68</v>
      </c>
      <c r="D31" t="s">
        <v>120</v>
      </c>
      <c r="E31" s="4">
        <f>'15.'!D10</f>
        <v>2067.56</v>
      </c>
      <c r="F31" s="48" t="s">
        <v>23</v>
      </c>
    </row>
    <row r="32" spans="2:6" x14ac:dyDescent="0.25">
      <c r="C32" s="1" t="s">
        <v>69</v>
      </c>
      <c r="D32" t="s">
        <v>58</v>
      </c>
      <c r="E32" s="4">
        <f>'16.'!D12</f>
        <v>926.53</v>
      </c>
      <c r="F32" s="18" t="s">
        <v>23</v>
      </c>
    </row>
    <row r="33" spans="2:6" x14ac:dyDescent="0.25">
      <c r="C33" s="1" t="s">
        <v>70</v>
      </c>
      <c r="D33" t="s">
        <v>59</v>
      </c>
      <c r="E33" s="4">
        <f>'17.'!D9</f>
        <v>2743.91</v>
      </c>
      <c r="F33" s="18" t="s">
        <v>23</v>
      </c>
    </row>
    <row r="34" spans="2:6" x14ac:dyDescent="0.25">
      <c r="B34" s="1" t="s">
        <v>53</v>
      </c>
      <c r="C34" s="1"/>
      <c r="E34" s="4"/>
      <c r="F34" s="4"/>
    </row>
    <row r="35" spans="2:6" x14ac:dyDescent="0.25">
      <c r="C35" s="1" t="s">
        <v>71</v>
      </c>
      <c r="D35" t="s">
        <v>22</v>
      </c>
      <c r="E35" s="4">
        <f>'18.'!D21</f>
        <v>125.3</v>
      </c>
      <c r="F35" s="18" t="s">
        <v>23</v>
      </c>
    </row>
    <row r="36" spans="2:6" x14ac:dyDescent="0.25">
      <c r="C36" s="1" t="s">
        <v>72</v>
      </c>
      <c r="D36" t="s">
        <v>67</v>
      </c>
      <c r="E36" s="4">
        <f>'19.'!D14</f>
        <v>1147.1400000000001</v>
      </c>
      <c r="F36" s="18" t="s">
        <v>23</v>
      </c>
    </row>
    <row r="37" spans="2:6" x14ac:dyDescent="0.25">
      <c r="C37" s="1" t="s">
        <v>73</v>
      </c>
      <c r="D37" t="s">
        <v>132</v>
      </c>
      <c r="E37" s="4">
        <f>'20.'!D8</f>
        <v>9.3699999999999992</v>
      </c>
      <c r="F37" s="18" t="s">
        <v>23</v>
      </c>
    </row>
    <row r="38" spans="2:6" x14ac:dyDescent="0.25">
      <c r="C38" s="1" t="s">
        <v>78</v>
      </c>
      <c r="D38" t="s">
        <v>133</v>
      </c>
      <c r="E38" s="4">
        <f>'21.'!D8</f>
        <v>93.97</v>
      </c>
      <c r="F38" s="18" t="s">
        <v>23</v>
      </c>
    </row>
    <row r="39" spans="2:6" x14ac:dyDescent="0.25">
      <c r="C39" s="1"/>
      <c r="E39" s="4"/>
      <c r="F39" s="18"/>
    </row>
    <row r="40" spans="2:6" x14ac:dyDescent="0.25">
      <c r="D40" s="29" t="s">
        <v>41</v>
      </c>
      <c r="E40" s="28">
        <f>SUM(E7:E39)</f>
        <v>71823.479999999981</v>
      </c>
      <c r="F40" s="4"/>
    </row>
    <row r="41" spans="2:6" x14ac:dyDescent="0.25">
      <c r="E41" s="4"/>
      <c r="F41" s="4"/>
    </row>
    <row r="42" spans="2:6" x14ac:dyDescent="0.25"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5" location="'18.'!A1" display="abertura"/>
    <hyperlink ref="F21" location="'6.'!A1" display="abertura"/>
    <hyperlink ref="F22" location="'7.'!A1" display="abertura"/>
    <hyperlink ref="F24" location="'8.'!A1" display="abertura"/>
    <hyperlink ref="F33" location="'17.'!A1" display="abertura"/>
    <hyperlink ref="F32" location="'16.'!A1" display="abertura"/>
    <hyperlink ref="F27" location="'11.'!A1" display="abertura"/>
    <hyperlink ref="F36" location="'19.'!A1" display="abertura"/>
    <hyperlink ref="F13" location="'5.'!A1" display="abertura"/>
    <hyperlink ref="F14:F19" location="'5.'!A1" display="abertura"/>
    <hyperlink ref="F37" location="'20.'!A1" display="abertura"/>
    <hyperlink ref="F30" location="'14.'!A1" display="abertura"/>
    <hyperlink ref="F30" location="'15.'!A1" display="abertura"/>
    <hyperlink ref="F26" location="'10.'!A1" display="abertura"/>
    <hyperlink ref="F38" location="'21.'!A1" display="abertura"/>
    <hyperlink ref="F25" location="'9.'!A1" display="abertura"/>
    <hyperlink ref="F31" location="'15.'!A1" display="abertura"/>
    <hyperlink ref="F28" location="'12.'!A1" display="abertura"/>
    <hyperlink ref="F29" location="'13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83</v>
      </c>
      <c r="C6" s="34" t="s">
        <v>76</v>
      </c>
      <c r="D6" s="35">
        <v>2664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83</v>
      </c>
      <c r="C6" s="23" t="s">
        <v>76</v>
      </c>
      <c r="D6" s="26">
        <v>577.20000000000005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47" t="s">
        <v>83</v>
      </c>
      <c r="C6" s="41" t="s">
        <v>84</v>
      </c>
      <c r="D6" s="27">
        <v>1700</v>
      </c>
      <c r="E6" s="22"/>
      <c r="F6" s="25" t="s">
        <v>42</v>
      </c>
    </row>
    <row r="7" spans="2:7" s="42" customFormat="1" ht="30" x14ac:dyDescent="0.25">
      <c r="B7" s="47" t="s">
        <v>83</v>
      </c>
      <c r="C7" s="41" t="s">
        <v>85</v>
      </c>
      <c r="D7" s="27">
        <v>1300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0"/>
  <sheetViews>
    <sheetView showGridLines="0" workbookViewId="0">
      <selection activeCell="F22" sqref="F22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44504</v>
      </c>
      <c r="C6" s="43" t="s">
        <v>86</v>
      </c>
      <c r="D6" s="33">
        <v>1832.58</v>
      </c>
      <c r="E6" s="43"/>
      <c r="F6" s="22" t="s">
        <v>42</v>
      </c>
    </row>
    <row r="7" spans="2:7" s="42" customFormat="1" x14ac:dyDescent="0.25">
      <c r="B7" s="32">
        <v>44506</v>
      </c>
      <c r="C7" s="43" t="s">
        <v>87</v>
      </c>
      <c r="D7" s="33">
        <v>224.72</v>
      </c>
      <c r="E7" s="43"/>
      <c r="F7" s="22" t="s">
        <v>42</v>
      </c>
    </row>
    <row r="8" spans="2:7" s="42" customFormat="1" x14ac:dyDescent="0.25">
      <c r="B8" s="32">
        <v>44509</v>
      </c>
      <c r="C8" s="43" t="s">
        <v>88</v>
      </c>
      <c r="D8" s="33">
        <v>112.36</v>
      </c>
      <c r="E8" s="43"/>
      <c r="F8" s="22" t="s">
        <v>42</v>
      </c>
    </row>
    <row r="9" spans="2:7" s="42" customFormat="1" x14ac:dyDescent="0.25">
      <c r="B9" s="32">
        <v>44530</v>
      </c>
      <c r="C9" s="43" t="s">
        <v>89</v>
      </c>
      <c r="D9" s="33">
        <v>2022.47</v>
      </c>
      <c r="E9" s="43"/>
      <c r="F9" s="22" t="s">
        <v>42</v>
      </c>
    </row>
    <row r="10" spans="2:7" s="42" customFormat="1" x14ac:dyDescent="0.25">
      <c r="B10" s="32">
        <v>44530</v>
      </c>
      <c r="C10" s="43" t="s">
        <v>90</v>
      </c>
      <c r="D10" s="33">
        <v>910</v>
      </c>
      <c r="E10" s="43"/>
      <c r="F10" s="22" t="s">
        <v>42</v>
      </c>
    </row>
    <row r="11" spans="2:7" s="42" customFormat="1" x14ac:dyDescent="0.25">
      <c r="B11" s="32">
        <v>44530</v>
      </c>
      <c r="C11" s="43" t="s">
        <v>91</v>
      </c>
      <c r="D11" s="33">
        <v>1011.24</v>
      </c>
      <c r="E11" s="43"/>
      <c r="F11" s="22" t="s">
        <v>42</v>
      </c>
    </row>
    <row r="12" spans="2:7" s="42" customFormat="1" x14ac:dyDescent="0.25">
      <c r="B12" s="32">
        <v>44530</v>
      </c>
      <c r="C12" s="43" t="s">
        <v>92</v>
      </c>
      <c r="D12" s="33">
        <v>179.78</v>
      </c>
      <c r="E12" s="43"/>
      <c r="F12" s="22" t="s">
        <v>42</v>
      </c>
    </row>
    <row r="13" spans="2:7" s="42" customFormat="1" x14ac:dyDescent="0.25">
      <c r="B13" s="32">
        <v>44530</v>
      </c>
      <c r="C13" s="43" t="s">
        <v>93</v>
      </c>
      <c r="D13" s="33">
        <v>449.44</v>
      </c>
      <c r="E13" s="43"/>
      <c r="F13" s="22" t="s">
        <v>42</v>
      </c>
    </row>
    <row r="14" spans="2:7" s="42" customFormat="1" x14ac:dyDescent="0.25">
      <c r="B14" s="32">
        <v>44530</v>
      </c>
      <c r="C14" s="43" t="s">
        <v>94</v>
      </c>
      <c r="D14" s="33">
        <v>674.16</v>
      </c>
      <c r="E14" s="43"/>
      <c r="F14" s="22" t="s">
        <v>42</v>
      </c>
    </row>
    <row r="15" spans="2:7" s="42" customFormat="1" x14ac:dyDescent="0.25">
      <c r="B15" s="32">
        <v>44530</v>
      </c>
      <c r="C15" s="43" t="s">
        <v>95</v>
      </c>
      <c r="D15" s="33">
        <v>2134.83</v>
      </c>
      <c r="E15" s="43"/>
      <c r="F15" s="22" t="s">
        <v>42</v>
      </c>
    </row>
    <row r="16" spans="2:7" s="42" customFormat="1" x14ac:dyDescent="0.25">
      <c r="B16" s="32">
        <v>44530</v>
      </c>
      <c r="C16" s="43" t="s">
        <v>96</v>
      </c>
      <c r="D16" s="33">
        <v>2200</v>
      </c>
      <c r="E16" s="43"/>
      <c r="F16" s="22" t="s">
        <v>42</v>
      </c>
    </row>
    <row r="17" spans="2:6" s="42" customFormat="1" x14ac:dyDescent="0.25">
      <c r="B17" s="32">
        <v>44530</v>
      </c>
      <c r="C17" s="43" t="s">
        <v>97</v>
      </c>
      <c r="D17" s="33">
        <v>1700</v>
      </c>
      <c r="E17" s="43"/>
      <c r="F17" s="22" t="s">
        <v>42</v>
      </c>
    </row>
    <row r="18" spans="2:6" s="42" customFormat="1" x14ac:dyDescent="0.25">
      <c r="B18" s="32">
        <v>44530</v>
      </c>
      <c r="C18" s="43" t="s">
        <v>98</v>
      </c>
      <c r="D18" s="33">
        <v>1700</v>
      </c>
      <c r="E18" s="43"/>
      <c r="F18" s="22" t="s">
        <v>42</v>
      </c>
    </row>
    <row r="19" spans="2:6" s="42" customFormat="1" x14ac:dyDescent="0.25">
      <c r="B19" s="32">
        <v>44530</v>
      </c>
      <c r="C19" s="43" t="s">
        <v>99</v>
      </c>
      <c r="D19" s="33">
        <v>1700</v>
      </c>
      <c r="E19" s="43"/>
      <c r="F19" s="22" t="s">
        <v>42</v>
      </c>
    </row>
    <row r="20" spans="2:6" s="42" customFormat="1" x14ac:dyDescent="0.25">
      <c r="B20" s="32">
        <v>44530</v>
      </c>
      <c r="C20" s="43" t="s">
        <v>100</v>
      </c>
      <c r="D20" s="33">
        <v>1300</v>
      </c>
      <c r="E20" s="43"/>
      <c r="F20" s="22" t="s">
        <v>42</v>
      </c>
    </row>
    <row r="21" spans="2:6" s="42" customFormat="1" x14ac:dyDescent="0.25">
      <c r="B21" s="32">
        <v>44530</v>
      </c>
      <c r="C21" s="43" t="s">
        <v>101</v>
      </c>
      <c r="D21" s="33">
        <v>1700</v>
      </c>
      <c r="E21" s="43"/>
      <c r="F21" s="22" t="s">
        <v>42</v>
      </c>
    </row>
    <row r="22" spans="2:6" s="42" customFormat="1" x14ac:dyDescent="0.25">
      <c r="B22" s="32">
        <v>44530</v>
      </c>
      <c r="C22" s="43" t="s">
        <v>102</v>
      </c>
      <c r="D22" s="33">
        <v>449.44</v>
      </c>
      <c r="E22" s="22" t="s">
        <v>24</v>
      </c>
      <c r="F22" s="22" t="s">
        <v>42</v>
      </c>
    </row>
    <row r="23" spans="2:6" s="42" customFormat="1" x14ac:dyDescent="0.25">
      <c r="B23" s="44"/>
      <c r="D23" s="45"/>
    </row>
    <row r="24" spans="2:6" s="42" customFormat="1" x14ac:dyDescent="0.25">
      <c r="B24" s="44"/>
      <c r="C24" s="46" t="s">
        <v>40</v>
      </c>
      <c r="D24" s="45">
        <f>SUM(D6:D23)</f>
        <v>20301.019999999997</v>
      </c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</sheetData>
  <sheetProtection password="DF4F" sheet="1" objects="1" scenarios="1"/>
  <hyperlinks>
    <hyperlink ref="E22" location="Razão!A1" display="retorna"/>
    <hyperlink ref="F6" r:id="rId1"/>
    <hyperlink ref="F7:F22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  <hyperlink ref="F22" r:id="rId18"/>
  </hyperlinks>
  <pageMargins left="0.511811024" right="0.511811024" top="0.78740157499999996" bottom="0.78740157499999996" header="0.31496062000000002" footer="0.31496062000000002"/>
  <pageSetup paperSize="9" orientation="portrait" r:id="rId1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1" sqref="F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44530</v>
      </c>
      <c r="C6" s="23" t="s">
        <v>43</v>
      </c>
      <c r="D6" s="26">
        <v>1721.24</v>
      </c>
      <c r="E6" s="23"/>
      <c r="F6" s="22" t="s">
        <v>42</v>
      </c>
    </row>
    <row r="7" spans="2:7" x14ac:dyDescent="0.25">
      <c r="B7" s="30">
        <v>44530</v>
      </c>
      <c r="C7" s="23" t="s">
        <v>44</v>
      </c>
      <c r="D7" s="26">
        <v>1721.24</v>
      </c>
      <c r="E7" s="23"/>
      <c r="F7" s="22" t="s">
        <v>42</v>
      </c>
    </row>
    <row r="8" spans="2:7" x14ac:dyDescent="0.25">
      <c r="B8" s="30">
        <v>44530</v>
      </c>
      <c r="C8" s="23" t="s">
        <v>45</v>
      </c>
      <c r="D8" s="26">
        <v>9721.24</v>
      </c>
      <c r="E8" s="23"/>
      <c r="F8" s="22" t="s">
        <v>42</v>
      </c>
    </row>
    <row r="9" spans="2:7" x14ac:dyDescent="0.25">
      <c r="B9" s="30">
        <v>44530</v>
      </c>
      <c r="C9" s="23" t="s">
        <v>46</v>
      </c>
      <c r="D9" s="26">
        <v>5000</v>
      </c>
      <c r="E9" s="25"/>
      <c r="F9" s="22" t="s">
        <v>42</v>
      </c>
    </row>
    <row r="10" spans="2:7" x14ac:dyDescent="0.25">
      <c r="B10" s="30">
        <v>44530</v>
      </c>
      <c r="C10" s="23" t="s">
        <v>54</v>
      </c>
      <c r="D10" s="26">
        <v>1721.24</v>
      </c>
      <c r="E10" s="25"/>
      <c r="F10" s="22" t="s">
        <v>42</v>
      </c>
    </row>
    <row r="11" spans="2:7" x14ac:dyDescent="0.25">
      <c r="B11" s="30">
        <v>44530</v>
      </c>
      <c r="C11" s="23" t="s">
        <v>55</v>
      </c>
      <c r="D11" s="26">
        <v>1721.24</v>
      </c>
      <c r="E11" s="25"/>
      <c r="F11" s="22" t="s">
        <v>42</v>
      </c>
    </row>
    <row r="12" spans="2:7" x14ac:dyDescent="0.25">
      <c r="B12" s="30">
        <v>44530</v>
      </c>
      <c r="C12" s="23" t="s">
        <v>56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10" r:id="rId4"/>
    <hyperlink ref="F8" r:id="rId5"/>
    <hyperlink ref="F12" r:id="rId6"/>
    <hyperlink ref="F9" r:id="rId7"/>
    <hyperlink ref="F11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83</v>
      </c>
      <c r="C6" s="23" t="s">
        <v>48</v>
      </c>
      <c r="D6" s="26">
        <v>4660.1400000000003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4660.1400000000003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83</v>
      </c>
      <c r="C6" s="23" t="s">
        <v>49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44503</v>
      </c>
      <c r="C6" s="23" t="s">
        <v>103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5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44509</v>
      </c>
      <c r="C6" s="43" t="s">
        <v>104</v>
      </c>
      <c r="D6" s="27">
        <v>200</v>
      </c>
      <c r="E6" s="25"/>
      <c r="F6" s="22" t="s">
        <v>42</v>
      </c>
    </row>
    <row r="7" spans="2:7" x14ac:dyDescent="0.25">
      <c r="B7" s="32">
        <v>44509</v>
      </c>
      <c r="C7" s="43" t="s">
        <v>105</v>
      </c>
      <c r="D7" s="27">
        <v>100</v>
      </c>
      <c r="E7" s="25"/>
      <c r="F7" s="22" t="s">
        <v>42</v>
      </c>
    </row>
    <row r="8" spans="2:7" x14ac:dyDescent="0.25">
      <c r="B8" s="32">
        <v>44510</v>
      </c>
      <c r="C8" s="41" t="s">
        <v>106</v>
      </c>
      <c r="D8" s="27">
        <v>100</v>
      </c>
      <c r="E8" s="25"/>
      <c r="F8" s="22" t="s">
        <v>42</v>
      </c>
    </row>
    <row r="9" spans="2:7" ht="30" x14ac:dyDescent="0.25">
      <c r="B9" s="32">
        <v>44512</v>
      </c>
      <c r="C9" s="41" t="s">
        <v>107</v>
      </c>
      <c r="D9" s="27">
        <v>720</v>
      </c>
      <c r="E9" s="25"/>
      <c r="F9" s="22" t="s">
        <v>42</v>
      </c>
    </row>
    <row r="10" spans="2:7" x14ac:dyDescent="0.25">
      <c r="B10" s="32">
        <v>44518</v>
      </c>
      <c r="C10" s="43" t="s">
        <v>108</v>
      </c>
      <c r="D10" s="27">
        <v>144</v>
      </c>
      <c r="E10" s="25" t="s">
        <v>24</v>
      </c>
      <c r="F10" s="22" t="s">
        <v>42</v>
      </c>
    </row>
    <row r="11" spans="2:7" x14ac:dyDescent="0.25">
      <c r="B11" s="2"/>
      <c r="D11" s="4"/>
    </row>
    <row r="12" spans="2:7" x14ac:dyDescent="0.25">
      <c r="B12" s="2"/>
      <c r="C12" s="24" t="s">
        <v>40</v>
      </c>
      <c r="D12" s="4">
        <f>SUM(D6:D11)</f>
        <v>1264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  <hyperlink ref="F7" r:id="rId3"/>
    <hyperlink ref="F8" r:id="rId4"/>
    <hyperlink ref="F9" r:id="rId5"/>
    <hyperlink ref="F10" r:id="rId6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44501</v>
      </c>
      <c r="C6" s="31" t="s">
        <v>109</v>
      </c>
      <c r="D6" s="26">
        <v>55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55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44512</v>
      </c>
      <c r="C6" s="40" t="s">
        <v>110</v>
      </c>
      <c r="D6" s="27">
        <v>231.59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231.59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44511</v>
      </c>
      <c r="C6" s="40" t="s">
        <v>112</v>
      </c>
      <c r="D6" s="27">
        <v>544.41999999999996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544.41999999999996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44530</v>
      </c>
      <c r="C6" s="40" t="s">
        <v>114</v>
      </c>
      <c r="D6" s="27">
        <v>65.66</v>
      </c>
      <c r="E6" s="22"/>
      <c r="F6" s="22" t="s">
        <v>42</v>
      </c>
    </row>
    <row r="7" spans="2:7" x14ac:dyDescent="0.25">
      <c r="B7" s="32">
        <v>44504</v>
      </c>
      <c r="C7" s="40" t="s">
        <v>115</v>
      </c>
      <c r="D7" s="27">
        <v>109.75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175.41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44503</v>
      </c>
      <c r="C6" s="31" t="s">
        <v>116</v>
      </c>
      <c r="D6" s="33">
        <v>372</v>
      </c>
      <c r="E6" s="22"/>
      <c r="F6" s="22" t="s">
        <v>42</v>
      </c>
    </row>
    <row r="7" spans="2:7" ht="30" x14ac:dyDescent="0.25">
      <c r="B7" s="32">
        <v>44505</v>
      </c>
      <c r="C7" s="31" t="s">
        <v>117</v>
      </c>
      <c r="D7" s="33">
        <v>272</v>
      </c>
      <c r="E7" s="22"/>
      <c r="F7" s="22" t="s">
        <v>42</v>
      </c>
    </row>
    <row r="8" spans="2:7" ht="30" x14ac:dyDescent="0.25">
      <c r="B8" s="32">
        <v>44529</v>
      </c>
      <c r="C8" s="31" t="s">
        <v>118</v>
      </c>
      <c r="D8" s="33">
        <v>136</v>
      </c>
      <c r="E8" s="22"/>
      <c r="F8" s="22" t="s">
        <v>42</v>
      </c>
    </row>
    <row r="9" spans="2:7" x14ac:dyDescent="0.25">
      <c r="B9" s="32">
        <v>44529</v>
      </c>
      <c r="C9" s="31" t="s">
        <v>119</v>
      </c>
      <c r="D9" s="33">
        <v>664</v>
      </c>
      <c r="E9" s="22" t="s">
        <v>24</v>
      </c>
      <c r="F9" s="22" t="s">
        <v>42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40</v>
      </c>
      <c r="D11" s="4">
        <f>SUM(D6:D10)</f>
        <v>1444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44503</v>
      </c>
      <c r="C6" s="31" t="s">
        <v>121</v>
      </c>
      <c r="D6" s="33">
        <v>88.78</v>
      </c>
      <c r="E6" s="22"/>
      <c r="F6" s="22" t="s">
        <v>42</v>
      </c>
    </row>
    <row r="7" spans="2:7" x14ac:dyDescent="0.25">
      <c r="B7" s="32">
        <v>44503</v>
      </c>
      <c r="C7" s="31" t="s">
        <v>121</v>
      </c>
      <c r="D7" s="33">
        <v>88.78</v>
      </c>
      <c r="E7" s="22"/>
      <c r="F7" s="22" t="s">
        <v>42</v>
      </c>
    </row>
    <row r="8" spans="2:7" x14ac:dyDescent="0.25">
      <c r="B8" s="32">
        <v>44526</v>
      </c>
      <c r="C8" s="31" t="s">
        <v>122</v>
      </c>
      <c r="D8" s="33">
        <v>1890</v>
      </c>
      <c r="E8" s="22" t="s">
        <v>24</v>
      </c>
      <c r="F8" s="22" t="s">
        <v>42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40</v>
      </c>
      <c r="D10" s="4">
        <f>SUM(D6:D9)</f>
        <v>2067.56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I14" sqref="I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44530</v>
      </c>
      <c r="C6" s="31" t="s">
        <v>60</v>
      </c>
      <c r="D6" s="33">
        <v>15.25</v>
      </c>
      <c r="E6" s="22"/>
      <c r="F6" s="22" t="s">
        <v>42</v>
      </c>
    </row>
    <row r="7" spans="2:7" ht="15" customHeight="1" x14ac:dyDescent="0.25">
      <c r="B7" s="32">
        <v>44530</v>
      </c>
      <c r="C7" s="31" t="s">
        <v>61</v>
      </c>
      <c r="D7" s="33">
        <v>37.47</v>
      </c>
      <c r="E7" s="22"/>
      <c r="F7" s="22" t="s">
        <v>42</v>
      </c>
    </row>
    <row r="8" spans="2:7" ht="15" customHeight="1" x14ac:dyDescent="0.25">
      <c r="B8" s="32">
        <v>44530</v>
      </c>
      <c r="C8" s="31" t="s">
        <v>62</v>
      </c>
      <c r="D8" s="33">
        <v>605.28</v>
      </c>
      <c r="E8" s="22"/>
      <c r="F8" s="22" t="s">
        <v>42</v>
      </c>
    </row>
    <row r="9" spans="2:7" ht="15" customHeight="1" x14ac:dyDescent="0.25">
      <c r="B9" s="32">
        <v>44530</v>
      </c>
      <c r="C9" s="31" t="s">
        <v>64</v>
      </c>
      <c r="D9" s="33">
        <v>225.42</v>
      </c>
      <c r="E9" s="22"/>
      <c r="F9" s="22" t="s">
        <v>42</v>
      </c>
    </row>
    <row r="10" spans="2:7" ht="15" customHeight="1" x14ac:dyDescent="0.25">
      <c r="B10" s="32">
        <v>44530</v>
      </c>
      <c r="C10" s="31" t="s">
        <v>63</v>
      </c>
      <c r="D10" s="33">
        <v>43.11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926.53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44530</v>
      </c>
      <c r="C6" s="31" t="s">
        <v>65</v>
      </c>
      <c r="D6" s="33">
        <v>2374.9299999999998</v>
      </c>
      <c r="E6" s="22"/>
      <c r="F6" s="22" t="s">
        <v>42</v>
      </c>
    </row>
    <row r="7" spans="2:7" ht="30" x14ac:dyDescent="0.25">
      <c r="B7" s="32">
        <v>44530</v>
      </c>
      <c r="C7" s="31" t="s">
        <v>66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showGridLines="0" workbookViewId="0">
      <selection activeCell="F7" sqref="F7:F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44501</v>
      </c>
      <c r="C6" s="31" t="s">
        <v>123</v>
      </c>
      <c r="D6" s="33">
        <v>20</v>
      </c>
      <c r="E6" s="22"/>
      <c r="F6" s="22" t="s">
        <v>42</v>
      </c>
    </row>
    <row r="7" spans="2:7" ht="15" customHeight="1" x14ac:dyDescent="0.25">
      <c r="B7" s="32">
        <v>44501</v>
      </c>
      <c r="C7" s="31" t="s">
        <v>80</v>
      </c>
      <c r="D7" s="33">
        <v>7.8</v>
      </c>
      <c r="E7" s="22"/>
      <c r="F7" s="22" t="s">
        <v>42</v>
      </c>
    </row>
    <row r="8" spans="2:7" ht="15" customHeight="1" x14ac:dyDescent="0.25">
      <c r="B8" s="32">
        <v>44501</v>
      </c>
      <c r="C8" s="31" t="s">
        <v>47</v>
      </c>
      <c r="D8" s="33">
        <v>6</v>
      </c>
      <c r="E8" s="22"/>
      <c r="F8" s="22" t="s">
        <v>42</v>
      </c>
    </row>
    <row r="9" spans="2:7" ht="15" customHeight="1" x14ac:dyDescent="0.25">
      <c r="B9" s="32">
        <v>44503</v>
      </c>
      <c r="C9" s="31" t="s">
        <v>47</v>
      </c>
      <c r="D9" s="33">
        <v>20</v>
      </c>
      <c r="E9" s="22"/>
      <c r="F9" s="22" t="s">
        <v>42</v>
      </c>
    </row>
    <row r="10" spans="2:7" ht="15" customHeight="1" x14ac:dyDescent="0.25">
      <c r="B10" s="32">
        <v>44504</v>
      </c>
      <c r="C10" s="31" t="s">
        <v>47</v>
      </c>
      <c r="D10" s="33">
        <v>10</v>
      </c>
      <c r="E10" s="22"/>
      <c r="F10" s="22" t="s">
        <v>42</v>
      </c>
    </row>
    <row r="11" spans="2:7" ht="15" customHeight="1" x14ac:dyDescent="0.25">
      <c r="B11" s="32">
        <v>44505</v>
      </c>
      <c r="C11" s="31" t="s">
        <v>47</v>
      </c>
      <c r="D11" s="33">
        <v>10</v>
      </c>
      <c r="E11" s="22"/>
      <c r="F11" s="22" t="s">
        <v>42</v>
      </c>
    </row>
    <row r="12" spans="2:7" ht="15" customHeight="1" x14ac:dyDescent="0.25">
      <c r="B12" s="32">
        <v>44508</v>
      </c>
      <c r="C12" s="31" t="s">
        <v>47</v>
      </c>
      <c r="D12" s="33">
        <v>2.5</v>
      </c>
      <c r="E12" s="22"/>
      <c r="F12" s="22" t="s">
        <v>42</v>
      </c>
    </row>
    <row r="13" spans="2:7" ht="15" customHeight="1" x14ac:dyDescent="0.25">
      <c r="B13" s="32">
        <v>44509</v>
      </c>
      <c r="C13" s="31" t="s">
        <v>47</v>
      </c>
      <c r="D13" s="33">
        <v>7.5</v>
      </c>
      <c r="E13" s="22"/>
      <c r="F13" s="22" t="s">
        <v>42</v>
      </c>
    </row>
    <row r="14" spans="2:7" ht="15" customHeight="1" x14ac:dyDescent="0.25">
      <c r="B14" s="32">
        <v>44510</v>
      </c>
      <c r="C14" s="31" t="s">
        <v>47</v>
      </c>
      <c r="D14" s="33">
        <v>2.5</v>
      </c>
      <c r="E14" s="22"/>
      <c r="F14" s="22" t="s">
        <v>42</v>
      </c>
    </row>
    <row r="15" spans="2:7" ht="15" customHeight="1" x14ac:dyDescent="0.25">
      <c r="B15" s="32">
        <v>44512</v>
      </c>
      <c r="C15" s="31" t="s">
        <v>47</v>
      </c>
      <c r="D15" s="33">
        <v>5</v>
      </c>
      <c r="E15" s="22"/>
      <c r="F15" s="22" t="s">
        <v>42</v>
      </c>
    </row>
    <row r="16" spans="2:7" ht="15" customHeight="1" x14ac:dyDescent="0.25">
      <c r="B16" s="32">
        <v>44517</v>
      </c>
      <c r="C16" s="31" t="s">
        <v>47</v>
      </c>
      <c r="D16" s="33">
        <v>5</v>
      </c>
      <c r="E16" s="22"/>
      <c r="F16" s="22" t="s">
        <v>42</v>
      </c>
    </row>
    <row r="17" spans="2:6" ht="15" customHeight="1" x14ac:dyDescent="0.25">
      <c r="B17" s="32">
        <v>44518</v>
      </c>
      <c r="C17" s="31" t="s">
        <v>81</v>
      </c>
      <c r="D17" s="33">
        <v>6.5</v>
      </c>
      <c r="E17" s="22"/>
      <c r="F17" s="22" t="s">
        <v>42</v>
      </c>
    </row>
    <row r="18" spans="2:6" ht="15" customHeight="1" x14ac:dyDescent="0.25">
      <c r="B18" s="32">
        <v>44522</v>
      </c>
      <c r="C18" s="31" t="s">
        <v>47</v>
      </c>
      <c r="D18" s="33">
        <v>17.5</v>
      </c>
      <c r="E18" s="22"/>
      <c r="F18" s="22" t="s">
        <v>42</v>
      </c>
    </row>
    <row r="19" spans="2:6" ht="15" customHeight="1" x14ac:dyDescent="0.25">
      <c r="B19" s="32">
        <v>44529</v>
      </c>
      <c r="C19" s="31" t="s">
        <v>47</v>
      </c>
      <c r="D19" s="33">
        <v>5</v>
      </c>
      <c r="E19" s="22" t="s">
        <v>24</v>
      </c>
      <c r="F19" s="22" t="s">
        <v>42</v>
      </c>
    </row>
    <row r="20" spans="2:6" x14ac:dyDescent="0.25">
      <c r="B20" s="37"/>
      <c r="C20" s="36"/>
      <c r="D20" s="38"/>
      <c r="E20" s="39"/>
      <c r="F20" s="39"/>
    </row>
    <row r="21" spans="2:6" x14ac:dyDescent="0.25">
      <c r="B21" s="2"/>
      <c r="C21" s="24" t="s">
        <v>40</v>
      </c>
      <c r="D21" s="4">
        <f>SUM(D6:D20)</f>
        <v>125.3</v>
      </c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19" location="Razão!A1" display="retorna"/>
    <hyperlink ref="F6" r:id="rId1"/>
    <hyperlink ref="F7:F1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7" sqref="F7: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44530</v>
      </c>
      <c r="C6" s="31" t="s">
        <v>124</v>
      </c>
      <c r="D6" s="33">
        <v>303.83</v>
      </c>
      <c r="E6" s="22"/>
      <c r="F6" s="22" t="s">
        <v>42</v>
      </c>
    </row>
    <row r="7" spans="2:7" ht="15" customHeight="1" x14ac:dyDescent="0.25">
      <c r="B7" s="32">
        <v>44530</v>
      </c>
      <c r="C7" s="31" t="s">
        <v>125</v>
      </c>
      <c r="D7" s="33">
        <v>169.79</v>
      </c>
      <c r="E7" s="22"/>
      <c r="F7" s="22" t="s">
        <v>42</v>
      </c>
    </row>
    <row r="8" spans="2:7" ht="15" customHeight="1" x14ac:dyDescent="0.25">
      <c r="B8" s="32">
        <v>44530</v>
      </c>
      <c r="C8" s="31" t="s">
        <v>126</v>
      </c>
      <c r="D8" s="33">
        <v>108.31</v>
      </c>
      <c r="E8" s="22"/>
      <c r="F8" s="22" t="s">
        <v>42</v>
      </c>
    </row>
    <row r="9" spans="2:7" ht="15" customHeight="1" x14ac:dyDescent="0.25">
      <c r="B9" s="32">
        <v>44530</v>
      </c>
      <c r="C9" s="31" t="s">
        <v>127</v>
      </c>
      <c r="D9" s="33">
        <v>110.68</v>
      </c>
      <c r="E9" s="22"/>
      <c r="F9" s="22" t="s">
        <v>42</v>
      </c>
    </row>
    <row r="10" spans="2:7" ht="15" customHeight="1" x14ac:dyDescent="0.25">
      <c r="B10" s="32">
        <v>44530</v>
      </c>
      <c r="C10" s="31" t="s">
        <v>128</v>
      </c>
      <c r="D10" s="33">
        <v>172.62</v>
      </c>
      <c r="E10" s="22"/>
      <c r="F10" s="22" t="s">
        <v>42</v>
      </c>
    </row>
    <row r="11" spans="2:7" ht="15" customHeight="1" x14ac:dyDescent="0.25">
      <c r="B11" s="32">
        <v>44530</v>
      </c>
      <c r="C11" s="31" t="s">
        <v>129</v>
      </c>
      <c r="D11" s="33">
        <v>108.58</v>
      </c>
      <c r="E11" s="22"/>
      <c r="F11" s="22" t="s">
        <v>42</v>
      </c>
    </row>
    <row r="12" spans="2:7" x14ac:dyDescent="0.25">
      <c r="B12" s="32">
        <v>44530</v>
      </c>
      <c r="C12" s="31" t="s">
        <v>130</v>
      </c>
      <c r="D12" s="33">
        <v>173.33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1147.1400000000001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44530</v>
      </c>
      <c r="C6" s="31" t="s">
        <v>131</v>
      </c>
      <c r="D6" s="33">
        <v>9.3699999999999992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9.3699999999999992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H21" sqref="H2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01/11/2021 a 30/11/2021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44530</v>
      </c>
      <c r="C6" s="31" t="s">
        <v>75</v>
      </c>
      <c r="D6" s="33">
        <v>93.97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93.97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</vt:i4>
      </vt:variant>
    </vt:vector>
  </HeadingPairs>
  <TitlesOfParts>
    <vt:vector size="23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2022-05-10T18:30:30Z</cp:lastPrinted>
  <dcterms:created xsi:type="dcterms:W3CDTF">2018-05-09T11:51:48Z</dcterms:created>
  <dcterms:modified xsi:type="dcterms:W3CDTF">2022-05-11T19:12:40Z</dcterms:modified>
</cp:coreProperties>
</file>