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155" windowWidth="14355" windowHeight="691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03" r:id="rId11"/>
    <sheet name="11." sheetId="115" r:id="rId12"/>
    <sheet name="12." sheetId="116" r:id="rId13"/>
    <sheet name="13." sheetId="30" r:id="rId14"/>
    <sheet name="14." sheetId="102" r:id="rId15"/>
    <sheet name="15." sheetId="117" r:id="rId16"/>
    <sheet name="16." sheetId="118" r:id="rId17"/>
    <sheet name="17." sheetId="77" r:id="rId18"/>
    <sheet name="18." sheetId="119" r:id="rId19"/>
    <sheet name="19." sheetId="89" r:id="rId20"/>
    <sheet name="20." sheetId="84" r:id="rId21"/>
    <sheet name="21." sheetId="120" r:id="rId22"/>
    <sheet name="22." sheetId="107" r:id="rId23"/>
    <sheet name="23." sheetId="108" r:id="rId24"/>
    <sheet name="24." sheetId="109" r:id="rId25"/>
    <sheet name="25." sheetId="112" r:id="rId26"/>
  </sheets>
  <definedNames>
    <definedName name="_xlnm.Print_Area" localSheetId="0">RAZÃO!$A$1:$G$44</definedName>
  </definedNames>
  <calcPr calcId="145621"/>
</workbook>
</file>

<file path=xl/calcChain.xml><?xml version="1.0" encoding="utf-8"?>
<calcChain xmlns="http://schemas.openxmlformats.org/spreadsheetml/2006/main">
  <c r="E42" i="1" l="1"/>
  <c r="E41" i="1"/>
  <c r="E40" i="1"/>
  <c r="E39" i="1"/>
  <c r="E38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2" i="1"/>
  <c r="E21" i="1"/>
  <c r="E19" i="1"/>
  <c r="E18" i="1"/>
  <c r="E17" i="1"/>
  <c r="E16" i="1"/>
  <c r="E15" i="1"/>
  <c r="E14" i="1"/>
  <c r="E13" i="1"/>
  <c r="E11" i="1"/>
  <c r="E10" i="1"/>
  <c r="E8" i="1"/>
  <c r="E7" i="1"/>
  <c r="D8" i="120"/>
  <c r="B4" i="120"/>
  <c r="D8" i="119"/>
  <c r="B4" i="119"/>
  <c r="D9" i="118"/>
  <c r="B4" i="118"/>
  <c r="D8" i="117"/>
  <c r="B4" i="117"/>
  <c r="D8" i="116"/>
  <c r="B4" i="116"/>
  <c r="D8" i="115"/>
  <c r="B4" i="115"/>
  <c r="D12" i="114"/>
  <c r="B4" i="114"/>
  <c r="D8" i="112" l="1"/>
  <c r="B4" i="112"/>
  <c r="D14" i="108" l="1"/>
  <c r="D17" i="107"/>
  <c r="D8" i="109" l="1"/>
  <c r="B4" i="109"/>
  <c r="B4" i="108"/>
  <c r="B4" i="107" l="1"/>
  <c r="D8" i="103"/>
  <c r="B4" i="103"/>
  <c r="D8" i="102" l="1"/>
  <c r="B4" i="102"/>
  <c r="E44" i="1" l="1"/>
  <c r="D12" i="89" l="1"/>
  <c r="B4" i="89"/>
  <c r="D9" i="84" l="1"/>
  <c r="B4" i="84"/>
  <c r="D10" i="30" l="1"/>
  <c r="D8" i="77" l="1"/>
  <c r="B4" i="77"/>
  <c r="D22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<sst xmlns="http://schemas.openxmlformats.org/spreadsheetml/2006/main" count="430" uniqueCount="142">
  <si>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</si>
  <si>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</si>
  <si>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</si>
  <si>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</si>
  <si>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</si>
  <si>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</si>
  <si>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</si>
  <si>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</si>
  <si>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</si>
  <si>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</si>
  <si>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</si>
  <si>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</si>
  <si>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</si>
  <si>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</si>
  <si>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</si>
  <si>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</si>
  <si>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</si>
  <si>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</si>
  <si>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</si>
  <si>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</si>
  <si>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</si>
  <si>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</si>
  <si>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</si>
  <si>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</si>
  <si>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</si>
  <si>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</si>
  <si>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</si>
  <si>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</si>
  <si>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</si>
  <si>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</si>
  <si>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</si>
  <si>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</si>
  <si>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</si>
  <si>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</si>
  <si>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</si>
  <si>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</si>
  <si>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</si>
  <si>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</si>
  <si>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</si>
  <si>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</si>
  <si>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</si>
  <si>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</si>
  <si>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</si>
  <si>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</si>
  <si>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</si>
  <si>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</si>
  <si>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</si>
  <si>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</si>
  <si>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</si>
  <si>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</si>
  <si>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</si>
  <si>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</si>
  <si>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</si>
  <si>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</si>
  <si>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</si>
  <si>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</si>
  <si>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</si>
  <si>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</si>
  <si>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</si>
  <si>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</si>
  <si>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</si>
  <si>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</si>
  <si>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</si>
  <si>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</si>
  <si>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</si>
  <si>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</si>
  <si>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</si>
  <si>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</si>
  <si>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</si>
  <si>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</si>
  <si>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</si>
  <si>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</si>
  <si>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</si>
  <si>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</si>
  <si>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</si>
  <si>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</si>
  <si>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</si>
  <si>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</si>
  <si>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</si>
  <si>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>Despesa Copa/Material Limpesa</t>
  </si>
  <si>
    <t xml:space="preserve">Tarifa Manutenção Conta Ativa </t>
  </si>
  <si>
    <t>21.</t>
  </si>
  <si>
    <t>22.</t>
  </si>
  <si>
    <t>Período : 01/10/2021 a 31/10/2021</t>
  </si>
  <si>
    <t>31/10/21</t>
  </si>
  <si>
    <t xml:space="preserve">Aline Maria Pereira cf. recibo nº 07/2021 </t>
  </si>
  <si>
    <t xml:space="preserve">Fernanda Cília Marafão Brunetti cf. recibo nº 10/2021 </t>
  </si>
  <si>
    <t xml:space="preserve">Catarino Matos Rios cf. recibo nº 06/2021 </t>
  </si>
  <si>
    <t xml:space="preserve">Edison Aparecido da Câmara cf. recibo nº 01/2021 </t>
  </si>
  <si>
    <t xml:space="preserve">Rosimeire Della Rovere Nascimento cf. recibo nº 01/2021 </t>
  </si>
  <si>
    <t xml:space="preserve">Bruna Carolina Ponciano Stievano cf. recibo nº 13/2021 </t>
  </si>
  <si>
    <t xml:space="preserve">Daniela Cristina Caruso dos Santos cf. recibo nº 09/2021 </t>
  </si>
  <si>
    <t xml:space="preserve">Indiamara Moura Siqueira cf. recibo nº 10/2021 </t>
  </si>
  <si>
    <t xml:space="preserve">Jefferson Henrique Rosseti cf. recibo nº 07/2021 </t>
  </si>
  <si>
    <t xml:space="preserve">Luisa Camacho Calvano cf. recibo nº 07/2021 </t>
  </si>
  <si>
    <t xml:space="preserve">Maria Socorro Beltrão Rodrigues cf. recibo nº 09/2021 </t>
  </si>
  <si>
    <t xml:space="preserve">Paula Ponciano Stievano cf. recibo nº 01/2020 </t>
  </si>
  <si>
    <t xml:space="preserve">Reginalda Maria da Silva cf. recibo nº 06/2021 </t>
  </si>
  <si>
    <t xml:space="preserve">Vilma Medeiros Freitas cf. recibo nº 04/2021 </t>
  </si>
  <si>
    <t xml:space="preserve">Wesley de Jesus Rios cf. recibo nº 04/2021 </t>
  </si>
  <si>
    <t xml:space="preserve">Ivete Batista de Freitas cf. recibo nº 01/2021 </t>
  </si>
  <si>
    <t xml:space="preserve">Bruna Carolina Ponciano Stievano cf. recibo nº 14/2021 </t>
  </si>
  <si>
    <t xml:space="preserve">NF. 2426 Escritório Delta Contábil Ltda </t>
  </si>
  <si>
    <t>Despesas com Eventos</t>
  </si>
  <si>
    <t xml:space="preserve">Pg.NF.(s) 379 Villa Poma Serviços de Bufe Eireli </t>
  </si>
  <si>
    <t xml:space="preserve">Pg.NF.(s) 380 Villa Poma Serviços de Bufe Eireli </t>
  </si>
  <si>
    <t xml:space="preserve">Pagamento ref. reembolso de despesas cf. documentos anexos </t>
  </si>
  <si>
    <t xml:space="preserve">Pagamento ref. reembolso de despesas do evento Hibrido Etanol (Jantar Palestrante) </t>
  </si>
  <si>
    <t xml:space="preserve">Pg. Fabio Coral Fonseca (evento Hibrido Etanol) </t>
  </si>
  <si>
    <t xml:space="preserve">NF. 9738 Center Print - Cartuchos e Tonners Ltda - ME </t>
  </si>
  <si>
    <t>Despesas com Segurança</t>
  </si>
  <si>
    <t xml:space="preserve">NF. 7545 Ricardo Conca - ME </t>
  </si>
  <si>
    <t>Despesa com Cartorio</t>
  </si>
  <si>
    <t xml:space="preserve">Pg. 2º Cartório de Notas e Protesto </t>
  </si>
  <si>
    <t xml:space="preserve">NF. 1672 Deusdete Martins da Silva Ltda  </t>
  </si>
  <si>
    <t xml:space="preserve">NF. 1737 A. I. Luiz </t>
  </si>
  <si>
    <t xml:space="preserve">NF. 24638 Araquímica Produtos de Limpeza Eireli </t>
  </si>
  <si>
    <t xml:space="preserve">Pg. Telefônica Brasil S/A ref. 10/2021 cf. comprovante  </t>
  </si>
  <si>
    <t>Impresso/Xerox/Material Escritório</t>
  </si>
  <si>
    <t xml:space="preserve">Pg.NF.(s) 6775 Michelutti e Mendonça Ltda - EPP </t>
  </si>
  <si>
    <t>Manutenção Maquinas/Eqtos/Mobilia</t>
  </si>
  <si>
    <t xml:space="preserve">NF. 222 Ricardo César Gea Bernar Júnior </t>
  </si>
  <si>
    <t xml:space="preserve">NF. 109 José Altamir Ferreira Silva  </t>
  </si>
  <si>
    <t xml:space="preserve">Pg.NF.(s) 4084 Depósito Astro Araraquara Eireli - EPP </t>
  </si>
  <si>
    <t>Viagens e Estadias</t>
  </si>
  <si>
    <t xml:space="preserve">Pagamento ref. reembolso de despesas viagem diretor-presidente a S.Paulo (lanche/combustível) </t>
  </si>
  <si>
    <t>Juros Ativos</t>
  </si>
  <si>
    <t xml:space="preserve">Recebimento Yasmin Leo em 11/12/2020 - contrato 070/2020 - estorno do valor lancado como desconto concedido </t>
  </si>
  <si>
    <t xml:space="preserve">Débito Repasse Gravação Eletrônica </t>
  </si>
  <si>
    <t xml:space="preserve">Ted Internet </t>
  </si>
  <si>
    <t xml:space="preserve">Ref. INSS parcelameto 08/60 </t>
  </si>
  <si>
    <t xml:space="preserve">Ref. Pis/Cofins/CSLL/IRPJ parcela 08/60 </t>
  </si>
  <si>
    <t xml:space="preserve">Ref. IRPJ parcelamento 08/33 </t>
  </si>
  <si>
    <t xml:space="preserve">Ref. Cofins parcelamento 08/20 </t>
  </si>
  <si>
    <t xml:space="preserve">Ref. parcelamento 33/60 </t>
  </si>
  <si>
    <t xml:space="preserve">Ref. CSLL parcelamento 08/15 </t>
  </si>
  <si>
    <t xml:space="preserve">Ref. CSLL parcelamento 33/36 </t>
  </si>
  <si>
    <t>Juros Passivos</t>
  </si>
  <si>
    <t xml:space="preserve">Ref. pagto 5964 Techs Net Eireli - EPP </t>
  </si>
  <si>
    <t>23.</t>
  </si>
  <si>
    <t>24.</t>
  </si>
  <si>
    <t>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</si>
</sst>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1021-10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1021-108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1021-157.pdf" TargetMode="External"/><Relationship Id="rId1" Type="http://schemas.openxmlformats.org/officeDocument/2006/relationships/hyperlink" Target="http://transparencia.moradaturismoeventos.com.br/Arquivos/Transparencias/2/2/2021/PDF/1021-148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021-163.pdf" TargetMode="External"/><Relationship Id="rId13" Type="http://schemas.openxmlformats.org/officeDocument/2006/relationships/hyperlink" Target="http://transparencia.moradaturismoeventos.com.br/Arquivos/Transparencias/2/2/2021/PDF/1021-178.pdf" TargetMode="External"/><Relationship Id="rId3" Type="http://schemas.openxmlformats.org/officeDocument/2006/relationships/hyperlink" Target="http://transparencia.moradaturismoeventos.com.br/Arquivos/Transparencias/2/2/2021/PDF/1021-184.pdf" TargetMode="External"/><Relationship Id="rId7" Type="http://schemas.openxmlformats.org/officeDocument/2006/relationships/hyperlink" Target="http://transparencia.moradaturismoeventos.com.br/Arquivos/Transparencias/2/2/2021/PDF/1021-160.pdf" TargetMode="External"/><Relationship Id="rId12" Type="http://schemas.openxmlformats.org/officeDocument/2006/relationships/hyperlink" Target="http://transparencia.moradaturismoeventos.com.br/Arquivos/Transparencias/2/2/2021/PDF/1021-175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1/PDF/1021-199.pdf" TargetMode="External"/><Relationship Id="rId16" Type="http://schemas.openxmlformats.org/officeDocument/2006/relationships/hyperlink" Target="http://transparencia.moradaturismoeventos.com.br/Arquivos/Transparencias/2/2/2021/PDF/1021-195.pdf" TargetMode="External"/><Relationship Id="rId1" Type="http://schemas.openxmlformats.org/officeDocument/2006/relationships/hyperlink" Target="http://transparencia.moradaturismoeventos.com.br/Arquivos/Transparencias/2/2/2021/PDF/1021-199.pdf" TargetMode="External"/><Relationship Id="rId6" Type="http://schemas.openxmlformats.org/officeDocument/2006/relationships/hyperlink" Target="http://transparencia.moradaturismoeventos.com.br/Arquivos/Transparencias/2/2/2021/PDF/1021-154.pdf" TargetMode="External"/><Relationship Id="rId11" Type="http://schemas.openxmlformats.org/officeDocument/2006/relationships/hyperlink" Target="http://transparencia.moradaturismoeventos.com.br/Arquivos/Transparencias/2/2/2021/PDF/1021-172.pdf" TargetMode="External"/><Relationship Id="rId5" Type="http://schemas.openxmlformats.org/officeDocument/2006/relationships/hyperlink" Target="http://transparencia.moradaturismoeventos.com.br/Arquivos/Transparencias/2/2/2021/PDF/1021-151.pdf" TargetMode="External"/><Relationship Id="rId15" Type="http://schemas.openxmlformats.org/officeDocument/2006/relationships/hyperlink" Target="http://transparencia.moradaturismoeventos.com.br/Arquivos/Transparencias/2/2/2021/PDF/1021-190.pdf" TargetMode="External"/><Relationship Id="rId10" Type="http://schemas.openxmlformats.org/officeDocument/2006/relationships/hyperlink" Target="http://transparencia.moradaturismoeventos.com.br/Arquivos/Transparencias/2/2/2021/PDF/1021-169.pdf" TargetMode="External"/><Relationship Id="rId4" Type="http://schemas.openxmlformats.org/officeDocument/2006/relationships/hyperlink" Target="http://transparencia.moradaturismoeventos.com.br/Arquivos/Transparencias/2/2/2021/PDF/1021-187.pdf" TargetMode="External"/><Relationship Id="rId9" Type="http://schemas.openxmlformats.org/officeDocument/2006/relationships/hyperlink" Target="http://transparencia.moradaturismoeventos.com.br/Arquivos/Transparencias/2/2/2021/PDF/1021-166.pdf" TargetMode="External"/><Relationship Id="rId14" Type="http://schemas.openxmlformats.org/officeDocument/2006/relationships/hyperlink" Target="http://transparencia.moradaturismoeventos.com.br/Arquivos/Transparencias/2/2/2021/PDF/1021-181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1021-26.pdf" TargetMode="External"/><Relationship Id="rId3" Type="http://schemas.openxmlformats.org/officeDocument/2006/relationships/hyperlink" Target="http://transparencia.moradaturismoeventos.com.br/Arquivos/Transparencias/2/2/2021/PDF/1021-11.pdf" TargetMode="External"/><Relationship Id="rId7" Type="http://schemas.openxmlformats.org/officeDocument/2006/relationships/hyperlink" Target="http://transparencia.moradaturismoeventos.com.br/Arquivos/Transparencias/2/2/2021/PDF/1021-22.pdf" TargetMode="External"/><Relationship Id="rId2" Type="http://schemas.openxmlformats.org/officeDocument/2006/relationships/hyperlink" Target="http://transparencia.moradaturismoeventos.com.br/Arquivos/Transparencias/2/2/2021/PDF/1021-9.pdf" TargetMode="External"/><Relationship Id="rId1" Type="http://schemas.openxmlformats.org/officeDocument/2006/relationships/hyperlink" Target="http://transparencia.moradaturismoeventos.com.br/Arquivos/Transparencias/2/2/2021/PDF/1021-9.pdf" TargetMode="External"/><Relationship Id="rId6" Type="http://schemas.openxmlformats.org/officeDocument/2006/relationships/hyperlink" Target="http://transparencia.moradaturismoeventos.com.br/Arquivos/Transparencias/2/2/2021/PDF/1021-15.pdf" TargetMode="External"/><Relationship Id="rId5" Type="http://schemas.openxmlformats.org/officeDocument/2006/relationships/hyperlink" Target="http://transparencia.moradaturismoeventos.com.br/Arquivos/Transparencias/2/2/2021/PDF/1021-18.pdf" TargetMode="External"/><Relationship Id="rId4" Type="http://schemas.openxmlformats.org/officeDocument/2006/relationships/hyperlink" Target="http://transparencia.moradaturismoeventos.com.br/Arquivos/Transparencias/2/2/2021/PDF/1021-13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1021-203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1021-204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1021-54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1021-76.pdf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http://transparencia.moradaturismoeventos.com.br/Arquivos/Transparencias/2/2/2021/PDF/1021-75.pdf" TargetMode="External"/><Relationship Id="rId1" Type="http://schemas.openxmlformats.org/officeDocument/2006/relationships/hyperlink" Target="http://transparencia.moradaturismoeventos.com.br/Arquivos/Transparencias/2/2/2021/PDF/1021-75.pdf" TargetMode="External"/><Relationship Id="rId6" Type="http://schemas.openxmlformats.org/officeDocument/2006/relationships/hyperlink" Target="http://transparencia.moradaturismoeventos.com.br/Arquivos/Transparencias/2/2/2021/PDF/1021-145" TargetMode="External"/><Relationship Id="rId5" Type="http://schemas.openxmlformats.org/officeDocument/2006/relationships/hyperlink" Target="http://transparencia.moradaturismoeventos.com.br/Arquivos/Transparencias/2/2/2021/PDF/1021-143" TargetMode="External"/><Relationship Id="rId4" Type="http://schemas.openxmlformats.org/officeDocument/2006/relationships/hyperlink" Target="http://transparencia.moradaturismoeventos.com.br/Arquivos/Transparencias/2/2/2021/PDF/1021-77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1021-205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1/PDF/1021-210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1021-74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1021-70.pdf" TargetMode="External"/><Relationship Id="rId2" Type="http://schemas.openxmlformats.org/officeDocument/2006/relationships/hyperlink" Target="http://transparencia.moradaturismoeventos.com.br/Arquivos/Transparencias/2/2/2021/PDF/1021-74.pdf" TargetMode="External"/><Relationship Id="rId1" Type="http://schemas.openxmlformats.org/officeDocument/2006/relationships/hyperlink" Target="http://transparencia.moradaturismoeventos.com.br/Arquivos/Transparencias/2/2/2021/PDF/1021-50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1/PDF/1021-208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1/PDF/1021-68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1021-7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1021-212.pdf" TargetMode="External"/><Relationship Id="rId1" Type="http://schemas.openxmlformats.org/officeDocument/2006/relationships/hyperlink" Target="http://transparencia.moradaturismoeventos.com.br/Arquivos/Transparencias/2/2/2021/PDF/0621-61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1/PDF/1021-48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1/PDF/1021-14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1/PDF/1021-1.pdf" TargetMode="External"/><Relationship Id="rId1" Type="http://schemas.openxmlformats.org/officeDocument/2006/relationships/hyperlink" Target="http://transparencia.moradaturismoeventos.com.br/Arquivos/Transparencias/2/2/2021/PDF/1021-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1/PDF/1021-3.pdf" TargetMode="External"/><Relationship Id="rId1" Type="http://schemas.openxmlformats.org/officeDocument/2006/relationships/hyperlink" Target="http://transparencia.moradaturismoeventos.com.br/Arquivos/Transparencias/2/2/2021/PDF/1021-3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1/PDF/1021-222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1/PDF/1021-78.pdf" TargetMode="External"/><Relationship Id="rId1" Type="http://schemas.openxmlformats.org/officeDocument/2006/relationships/hyperlink" Target="http://transparencia.moradaturismoeventos.com.br/Arquivos/Transparencias/2/2/2021/PDF/1021-78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1/PDF/1021-64.pdf" TargetMode="External"/><Relationship Id="rId1" Type="http://schemas.openxmlformats.org/officeDocument/2006/relationships/hyperlink" Target="http://transparencia.moradaturismoeventos.com.br/Arquivos/Transparencias/2/2/2021/PDF/1021-64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1/PDF/1021-147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1/PDF/1021-2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0"/>
  <sheetViews>
    <sheetView showGridLines="0" tabSelected="1" workbookViewId="0">
      <pane ySplit="5" topLeftCell="A6" activePane="bottomLeft" state="frozen"/>
      <selection activeCell="D32" sqref="D32"/>
      <selection pane="bottomLeft" activeCell="D10" sqref="D10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83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f>'1.'!D6</f>
        <v>1996.35</v>
      </c>
      <c r="F7" s="18" t="s">
        <v>23</v>
      </c>
    </row>
    <row r="8" spans="2:7" x14ac:dyDescent="0.25">
      <c r="C8" s="1" t="s">
        <v>27</v>
      </c>
      <c r="D8" t="s">
        <v>3</v>
      </c>
      <c r="E8" s="4">
        <f>'2.'!D6</f>
        <v>432.54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'3.'!D9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'4.'!D22</f>
        <v>15523.61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f>'5.'!D8</f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f>'5.'!D9</f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f>'5.'!D6</f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f>'5.'!D7</f>
        <v>1721.24</v>
      </c>
      <c r="F16" s="18" t="s">
        <v>23</v>
      </c>
    </row>
    <row r="17" spans="2:6" x14ac:dyDescent="0.25">
      <c r="C17" s="1" t="s">
        <v>30</v>
      </c>
      <c r="D17" t="s">
        <v>50</v>
      </c>
      <c r="E17" s="4">
        <f>'5.'!D10</f>
        <v>1721.24</v>
      </c>
      <c r="F17" s="18" t="s">
        <v>23</v>
      </c>
    </row>
    <row r="18" spans="2:6" x14ac:dyDescent="0.25">
      <c r="C18" s="1" t="s">
        <v>30</v>
      </c>
      <c r="D18" t="s">
        <v>51</v>
      </c>
      <c r="E18" s="4">
        <f>'5.'!D12</f>
        <v>1721.24</v>
      </c>
      <c r="F18" s="18" t="s">
        <v>23</v>
      </c>
    </row>
    <row r="19" spans="2:6" x14ac:dyDescent="0.25">
      <c r="C19" s="1" t="s">
        <v>30</v>
      </c>
      <c r="D19" t="s">
        <v>52</v>
      </c>
      <c r="E19" s="4">
        <f>'5.'!D11</f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f>'6.'!D6</f>
        <v>3704.65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f>'7.'!D6</f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57</v>
      </c>
      <c r="E24" s="4">
        <f>'8.'!D8</f>
        <v>1800</v>
      </c>
      <c r="F24" s="18" t="s">
        <v>23</v>
      </c>
    </row>
    <row r="25" spans="2:6" x14ac:dyDescent="0.25">
      <c r="C25" s="1" t="s">
        <v>34</v>
      </c>
      <c r="D25" t="s">
        <v>103</v>
      </c>
      <c r="E25" s="4">
        <f>'9.'!D12</f>
        <v>2293.7800000000002</v>
      </c>
      <c r="F25" s="18" t="s">
        <v>23</v>
      </c>
    </row>
    <row r="26" spans="2:6" x14ac:dyDescent="0.25">
      <c r="C26" s="1" t="s">
        <v>35</v>
      </c>
      <c r="D26" t="s">
        <v>78</v>
      </c>
      <c r="E26" s="4">
        <f>'10.'!D8</f>
        <v>55</v>
      </c>
      <c r="F26" s="18" t="s">
        <v>23</v>
      </c>
    </row>
    <row r="27" spans="2:6" x14ac:dyDescent="0.25">
      <c r="C27" s="1" t="s">
        <v>36</v>
      </c>
      <c r="D27" t="s">
        <v>110</v>
      </c>
      <c r="E27" s="4">
        <f>'11.'!D8</f>
        <v>2510</v>
      </c>
      <c r="F27" s="18" t="s">
        <v>23</v>
      </c>
    </row>
    <row r="28" spans="2:6" x14ac:dyDescent="0.25">
      <c r="C28" s="1" t="s">
        <v>37</v>
      </c>
      <c r="D28" t="s">
        <v>112</v>
      </c>
      <c r="E28" s="4">
        <f>'12.'!D8</f>
        <v>52.08</v>
      </c>
      <c r="F28" s="18" t="s">
        <v>23</v>
      </c>
    </row>
    <row r="29" spans="2:6" x14ac:dyDescent="0.25">
      <c r="C29" s="1" t="s">
        <v>38</v>
      </c>
      <c r="D29" t="s">
        <v>79</v>
      </c>
      <c r="E29" s="4">
        <f>'13.'!D10</f>
        <v>556.16</v>
      </c>
      <c r="F29" s="18" t="s">
        <v>23</v>
      </c>
    </row>
    <row r="30" spans="2:6" x14ac:dyDescent="0.25">
      <c r="C30" s="1" t="s">
        <v>39</v>
      </c>
      <c r="D30" t="s">
        <v>21</v>
      </c>
      <c r="E30" s="4">
        <f>'14.'!D8</f>
        <v>231.59</v>
      </c>
      <c r="F30" s="48" t="s">
        <v>23</v>
      </c>
    </row>
    <row r="31" spans="2:6" x14ac:dyDescent="0.25">
      <c r="C31" s="1" t="s">
        <v>69</v>
      </c>
      <c r="D31" t="s">
        <v>118</v>
      </c>
      <c r="E31" s="4">
        <f>'15.'!D8</f>
        <v>505</v>
      </c>
      <c r="F31" s="48" t="s">
        <v>23</v>
      </c>
    </row>
    <row r="32" spans="2:6" x14ac:dyDescent="0.25">
      <c r="C32" s="1" t="s">
        <v>70</v>
      </c>
      <c r="D32" t="s">
        <v>120</v>
      </c>
      <c r="E32" s="4">
        <f>'16.'!D9</f>
        <v>9504</v>
      </c>
      <c r="F32" s="48" t="s">
        <v>23</v>
      </c>
    </row>
    <row r="33" spans="2:6" x14ac:dyDescent="0.25">
      <c r="C33" s="1" t="s">
        <v>71</v>
      </c>
      <c r="D33" t="s">
        <v>75</v>
      </c>
      <c r="E33" s="4">
        <f>'17.'!D8</f>
        <v>38.6</v>
      </c>
      <c r="F33" s="48" t="s">
        <v>23</v>
      </c>
    </row>
    <row r="34" spans="2:6" x14ac:dyDescent="0.25">
      <c r="C34" s="1" t="s">
        <v>72</v>
      </c>
      <c r="D34" t="s">
        <v>124</v>
      </c>
      <c r="E34" s="4">
        <f>'18.'!D8</f>
        <v>343.01</v>
      </c>
      <c r="F34" s="48" t="s">
        <v>23</v>
      </c>
    </row>
    <row r="35" spans="2:6" x14ac:dyDescent="0.25">
      <c r="C35" s="1" t="s">
        <v>73</v>
      </c>
      <c r="D35" t="s">
        <v>58</v>
      </c>
      <c r="E35" s="4">
        <f>'19.'!D12</f>
        <v>926.59</v>
      </c>
      <c r="F35" s="18" t="s">
        <v>23</v>
      </c>
    </row>
    <row r="36" spans="2:6" x14ac:dyDescent="0.25">
      <c r="C36" s="1" t="s">
        <v>74</v>
      </c>
      <c r="D36" t="s">
        <v>59</v>
      </c>
      <c r="E36" s="4">
        <f>'20.'!D9</f>
        <v>2743.91</v>
      </c>
      <c r="F36" s="18" t="s">
        <v>23</v>
      </c>
    </row>
    <row r="37" spans="2:6" x14ac:dyDescent="0.25">
      <c r="B37" s="1" t="s">
        <v>53</v>
      </c>
      <c r="C37" s="1"/>
      <c r="E37" s="4"/>
      <c r="F37" s="4"/>
    </row>
    <row r="38" spans="2:6" x14ac:dyDescent="0.25">
      <c r="B38" s="1"/>
      <c r="C38" s="1" t="s">
        <v>81</v>
      </c>
      <c r="D38" t="s">
        <v>126</v>
      </c>
      <c r="E38" s="4">
        <f>'21.'!D8</f>
        <v>250</v>
      </c>
      <c r="F38" s="18" t="s">
        <v>23</v>
      </c>
    </row>
    <row r="39" spans="2:6" x14ac:dyDescent="0.25">
      <c r="C39" s="1" t="s">
        <v>82</v>
      </c>
      <c r="D39" t="s">
        <v>22</v>
      </c>
      <c r="E39" s="4">
        <f>'22.'!D17</f>
        <v>83.8</v>
      </c>
      <c r="F39" s="18" t="s">
        <v>23</v>
      </c>
    </row>
    <row r="40" spans="2:6" x14ac:dyDescent="0.25">
      <c r="C40" s="1" t="s">
        <v>139</v>
      </c>
      <c r="D40" t="s">
        <v>68</v>
      </c>
      <c r="E40" s="4">
        <f>'23.'!D14</f>
        <v>1126.3899999999999</v>
      </c>
      <c r="F40" s="18" t="s">
        <v>23</v>
      </c>
    </row>
    <row r="41" spans="2:6" x14ac:dyDescent="0.25">
      <c r="C41" s="1" t="s">
        <v>140</v>
      </c>
      <c r="D41" t="s">
        <v>67</v>
      </c>
      <c r="E41" s="4">
        <f>'24.'!D8</f>
        <v>179.28</v>
      </c>
      <c r="F41" s="18" t="s">
        <v>23</v>
      </c>
    </row>
    <row r="42" spans="2:6" x14ac:dyDescent="0.25">
      <c r="C42" s="1" t="s">
        <v>141</v>
      </c>
      <c r="D42" t="s">
        <v>137</v>
      </c>
      <c r="E42" s="4">
        <f>'25.'!D8</f>
        <v>1.73</v>
      </c>
      <c r="F42" s="18" t="s">
        <v>23</v>
      </c>
    </row>
    <row r="43" spans="2:6" x14ac:dyDescent="0.25">
      <c r="C43" s="1"/>
      <c r="E43" s="4"/>
      <c r="F43" s="18"/>
    </row>
    <row r="44" spans="2:6" x14ac:dyDescent="0.25">
      <c r="D44" s="29" t="s">
        <v>41</v>
      </c>
      <c r="E44" s="28">
        <f>SUM(E7:E43)</f>
        <v>75850.989999999991</v>
      </c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9" location="'22.'!A1" display="abertura"/>
    <hyperlink ref="F21" location="'6.'!A1" display="abertura"/>
    <hyperlink ref="F22" location="'7.'!A1" display="abertura"/>
    <hyperlink ref="F24" location="'8.'!A1" display="abertura"/>
    <hyperlink ref="F36" location="'20.'!A1" display="abertura"/>
    <hyperlink ref="F35" location="'19.'!A1" display="abertura"/>
    <hyperlink ref="F30" location="'14.'!A1" display="abertura"/>
    <hyperlink ref="F40" location="'23.'!A1" display="abertura"/>
    <hyperlink ref="F13" location="'5.'!A1" display="abertura"/>
    <hyperlink ref="F14:F19" location="'5.'!A1" display="abertura"/>
    <hyperlink ref="F41" location="'24.'!A1" display="abertura"/>
    <hyperlink ref="F33" location="'17.'!A1" display="abertura"/>
    <hyperlink ref="F33" location="'15.'!A1" display="abertura"/>
    <hyperlink ref="F26" location="'10.'!A1" display="abertura"/>
    <hyperlink ref="F42" location="'25.'!A1" display="abertura"/>
    <hyperlink ref="F29" location="'13.'!A1" display="abertura"/>
    <hyperlink ref="F25" location="'9.'!A1" display="abertura"/>
    <hyperlink ref="F27" location="'11.'!A1" display="abertura"/>
    <hyperlink ref="F28" location="'12.'!A1" display="abertura"/>
    <hyperlink ref="F31" location="'15.'!A1" display="abertura"/>
    <hyperlink ref="F32" location="'16.'!A1" display="abertura"/>
    <hyperlink ref="F34" location="'18.'!A1" display="abertura"/>
    <hyperlink ref="F38" location="'21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34" t="s">
        <v>77</v>
      </c>
      <c r="D6" s="35">
        <v>1996.35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77</v>
      </c>
      <c r="D6" s="26">
        <v>432.54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47" t="s">
        <v>84</v>
      </c>
      <c r="C6" s="41" t="s">
        <v>85</v>
      </c>
      <c r="D6" s="27">
        <v>1700</v>
      </c>
      <c r="E6" s="22"/>
      <c r="F6" s="25" t="s">
        <v>42</v>
      </c>
    </row>
    <row r="7" spans="2:7" s="42" customFormat="1" ht="30" x14ac:dyDescent="0.25">
      <c r="B7" s="47" t="s">
        <v>84</v>
      </c>
      <c r="C7" s="41" t="s">
        <v>86</v>
      </c>
      <c r="D7" s="27">
        <v>1300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8"/>
  <sheetViews>
    <sheetView showGridLines="0" workbookViewId="0">
      <selection activeCell="F20" sqref="F20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44473</v>
      </c>
      <c r="C6" s="43" t="s">
        <v>87</v>
      </c>
      <c r="D6" s="33">
        <v>2100</v>
      </c>
      <c r="E6" s="43"/>
      <c r="F6" s="22" t="s">
        <v>42</v>
      </c>
    </row>
    <row r="7" spans="2:7" s="42" customFormat="1" x14ac:dyDescent="0.25">
      <c r="B7" s="32">
        <v>44475</v>
      </c>
      <c r="C7" s="43" t="s">
        <v>88</v>
      </c>
      <c r="D7" s="33">
        <v>224.72</v>
      </c>
      <c r="E7" s="43"/>
      <c r="F7" s="22" t="s">
        <v>42</v>
      </c>
    </row>
    <row r="8" spans="2:7" s="42" customFormat="1" x14ac:dyDescent="0.25">
      <c r="B8" s="32">
        <v>44475</v>
      </c>
      <c r="C8" s="43" t="s">
        <v>89</v>
      </c>
      <c r="D8" s="33">
        <v>89.89</v>
      </c>
      <c r="E8" s="43"/>
      <c r="F8" s="22" t="s">
        <v>42</v>
      </c>
    </row>
    <row r="9" spans="2:7" s="42" customFormat="1" x14ac:dyDescent="0.25">
      <c r="B9" s="32">
        <v>44500</v>
      </c>
      <c r="C9" s="43" t="s">
        <v>90</v>
      </c>
      <c r="D9" s="33">
        <v>1700</v>
      </c>
      <c r="E9" s="43"/>
      <c r="F9" s="22" t="s">
        <v>42</v>
      </c>
    </row>
    <row r="10" spans="2:7" s="42" customFormat="1" x14ac:dyDescent="0.25">
      <c r="B10" s="32">
        <v>44500</v>
      </c>
      <c r="C10" s="43" t="s">
        <v>91</v>
      </c>
      <c r="D10" s="33">
        <v>1700</v>
      </c>
      <c r="E10" s="43"/>
      <c r="F10" s="22" t="s">
        <v>42</v>
      </c>
    </row>
    <row r="11" spans="2:7" s="42" customFormat="1" x14ac:dyDescent="0.25">
      <c r="B11" s="32">
        <v>44500</v>
      </c>
      <c r="C11" s="43" t="s">
        <v>92</v>
      </c>
      <c r="D11" s="33">
        <v>1300</v>
      </c>
      <c r="E11" s="43"/>
      <c r="F11" s="22" t="s">
        <v>42</v>
      </c>
    </row>
    <row r="12" spans="2:7" s="42" customFormat="1" x14ac:dyDescent="0.25">
      <c r="B12" s="32">
        <v>44500</v>
      </c>
      <c r="C12" s="43" t="s">
        <v>93</v>
      </c>
      <c r="D12" s="33">
        <v>2200</v>
      </c>
      <c r="E12" s="43"/>
      <c r="F12" s="22" t="s">
        <v>42</v>
      </c>
    </row>
    <row r="13" spans="2:7" s="42" customFormat="1" x14ac:dyDescent="0.25">
      <c r="B13" s="32">
        <v>44500</v>
      </c>
      <c r="C13" s="43" t="s">
        <v>94</v>
      </c>
      <c r="D13" s="33">
        <v>1700</v>
      </c>
      <c r="E13" s="43"/>
      <c r="F13" s="22" t="s">
        <v>42</v>
      </c>
    </row>
    <row r="14" spans="2:7" s="42" customFormat="1" x14ac:dyDescent="0.25">
      <c r="B14" s="32">
        <v>44500</v>
      </c>
      <c r="C14" s="43" t="s">
        <v>95</v>
      </c>
      <c r="D14" s="33">
        <v>1700</v>
      </c>
      <c r="E14" s="43"/>
      <c r="F14" s="22" t="s">
        <v>42</v>
      </c>
    </row>
    <row r="15" spans="2:7" s="42" customFormat="1" x14ac:dyDescent="0.25">
      <c r="B15" s="32">
        <v>44500</v>
      </c>
      <c r="C15" s="43" t="s">
        <v>96</v>
      </c>
      <c r="D15" s="33">
        <v>224.72</v>
      </c>
      <c r="E15" s="43"/>
      <c r="F15" s="22" t="s">
        <v>42</v>
      </c>
    </row>
    <row r="16" spans="2:7" s="42" customFormat="1" x14ac:dyDescent="0.25">
      <c r="B16" s="32">
        <v>44500</v>
      </c>
      <c r="C16" s="43" t="s">
        <v>97</v>
      </c>
      <c r="D16" s="33">
        <v>1235.96</v>
      </c>
      <c r="E16" s="43"/>
      <c r="F16" s="22" t="s">
        <v>42</v>
      </c>
    </row>
    <row r="17" spans="2:6" s="42" customFormat="1" x14ac:dyDescent="0.25">
      <c r="B17" s="32">
        <v>44500</v>
      </c>
      <c r="C17" s="43" t="s">
        <v>98</v>
      </c>
      <c r="D17" s="33">
        <v>224.72</v>
      </c>
      <c r="E17" s="43"/>
      <c r="F17" s="22" t="s">
        <v>42</v>
      </c>
    </row>
    <row r="18" spans="2:6" s="42" customFormat="1" x14ac:dyDescent="0.25">
      <c r="B18" s="32">
        <v>44500</v>
      </c>
      <c r="C18" s="43" t="s">
        <v>99</v>
      </c>
      <c r="D18" s="33">
        <v>449.44</v>
      </c>
      <c r="E18" s="43"/>
      <c r="F18" s="22" t="s">
        <v>42</v>
      </c>
    </row>
    <row r="19" spans="2:6" s="42" customFormat="1" x14ac:dyDescent="0.25">
      <c r="B19" s="32">
        <v>44500</v>
      </c>
      <c r="C19" s="43" t="s">
        <v>100</v>
      </c>
      <c r="D19" s="33">
        <v>337.08</v>
      </c>
      <c r="E19" s="43"/>
      <c r="F19" s="22" t="s">
        <v>42</v>
      </c>
    </row>
    <row r="20" spans="2:6" s="42" customFormat="1" x14ac:dyDescent="0.25">
      <c r="B20" s="32">
        <v>44500</v>
      </c>
      <c r="C20" s="43" t="s">
        <v>101</v>
      </c>
      <c r="D20" s="33">
        <v>337.08</v>
      </c>
      <c r="E20" s="22" t="s">
        <v>24</v>
      </c>
      <c r="F20" s="22" t="s">
        <v>42</v>
      </c>
    </row>
    <row r="21" spans="2:6" s="42" customFormat="1" x14ac:dyDescent="0.25">
      <c r="B21" s="44"/>
      <c r="D21" s="45"/>
    </row>
    <row r="22" spans="2:6" s="42" customFormat="1" x14ac:dyDescent="0.25">
      <c r="B22" s="44"/>
      <c r="C22" s="46" t="s">
        <v>40</v>
      </c>
      <c r="D22" s="45">
        <f>SUM(D6:D21)</f>
        <v>15523.61</v>
      </c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password="DF4F" sheet="1" objects="1" scenarios="1"/>
  <hyperlinks>
    <hyperlink ref="E20" location="Razão!A1" display="retorna"/>
    <hyperlink ref="F6" r:id="rId1"/>
    <hyperlink ref="F7:F20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</hyperlinks>
  <pageMargins left="0.511811024" right="0.511811024" top="0.78740157499999996" bottom="0.78740157499999996" header="0.31496062000000002" footer="0.31496062000000002"/>
  <pageSetup paperSize="9" orientation="portrait" r:id="rId1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44500</v>
      </c>
      <c r="C6" s="23" t="s">
        <v>43</v>
      </c>
      <c r="D6" s="26">
        <v>1721.24</v>
      </c>
      <c r="E6" s="23"/>
      <c r="F6" s="22" t="s">
        <v>42</v>
      </c>
    </row>
    <row r="7" spans="2:7" x14ac:dyDescent="0.25">
      <c r="B7" s="30">
        <v>44500</v>
      </c>
      <c r="C7" s="23" t="s">
        <v>44</v>
      </c>
      <c r="D7" s="26">
        <v>1721.24</v>
      </c>
      <c r="E7" s="23"/>
      <c r="F7" s="22" t="s">
        <v>42</v>
      </c>
    </row>
    <row r="8" spans="2:7" x14ac:dyDescent="0.25">
      <c r="B8" s="30">
        <v>44500</v>
      </c>
      <c r="C8" s="23" t="s">
        <v>45</v>
      </c>
      <c r="D8" s="26">
        <v>9721.24</v>
      </c>
      <c r="E8" s="23"/>
      <c r="F8" s="22" t="s">
        <v>42</v>
      </c>
    </row>
    <row r="9" spans="2:7" x14ac:dyDescent="0.25">
      <c r="B9" s="30">
        <v>44500</v>
      </c>
      <c r="C9" s="23" t="s">
        <v>46</v>
      </c>
      <c r="D9" s="26">
        <v>5000</v>
      </c>
      <c r="E9" s="25"/>
      <c r="F9" s="22" t="s">
        <v>42</v>
      </c>
    </row>
    <row r="10" spans="2:7" x14ac:dyDescent="0.25">
      <c r="B10" s="30">
        <v>44500</v>
      </c>
      <c r="C10" s="23" t="s">
        <v>54</v>
      </c>
      <c r="D10" s="26">
        <v>1721.24</v>
      </c>
      <c r="E10" s="25"/>
      <c r="F10" s="22" t="s">
        <v>42</v>
      </c>
    </row>
    <row r="11" spans="2:7" x14ac:dyDescent="0.25">
      <c r="B11" s="30">
        <v>44500</v>
      </c>
      <c r="C11" s="23" t="s">
        <v>55</v>
      </c>
      <c r="D11" s="26">
        <v>1721.24</v>
      </c>
      <c r="E11" s="25"/>
      <c r="F11" s="22" t="s">
        <v>42</v>
      </c>
    </row>
    <row r="12" spans="2:7" x14ac:dyDescent="0.25">
      <c r="B12" s="30">
        <v>44500</v>
      </c>
      <c r="C12" s="23" t="s">
        <v>56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10" r:id="rId4"/>
    <hyperlink ref="F8" r:id="rId5"/>
    <hyperlink ref="F12" r:id="rId6"/>
    <hyperlink ref="F9" r:id="rId7"/>
    <hyperlink ref="F11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48</v>
      </c>
      <c r="D6" s="26">
        <v>3704.65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3704.65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84</v>
      </c>
      <c r="C6" s="23" t="s">
        <v>49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44470</v>
      </c>
      <c r="C6" s="23" t="s">
        <v>102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44474</v>
      </c>
      <c r="C6" s="43" t="s">
        <v>104</v>
      </c>
      <c r="D6" s="27">
        <v>720</v>
      </c>
      <c r="E6" s="25"/>
      <c r="F6" s="22" t="s">
        <v>42</v>
      </c>
    </row>
    <row r="7" spans="2:7" x14ac:dyDescent="0.25">
      <c r="B7" s="32">
        <v>44482</v>
      </c>
      <c r="C7" s="43" t="s">
        <v>105</v>
      </c>
      <c r="D7" s="27">
        <v>150</v>
      </c>
      <c r="E7" s="25"/>
      <c r="F7" s="22" t="s">
        <v>42</v>
      </c>
    </row>
    <row r="8" spans="2:7" ht="30" x14ac:dyDescent="0.25">
      <c r="B8" s="32">
        <v>44483</v>
      </c>
      <c r="C8" s="41" t="s">
        <v>106</v>
      </c>
      <c r="D8" s="27">
        <v>210.36</v>
      </c>
      <c r="E8" s="25"/>
      <c r="F8" s="22" t="s">
        <v>42</v>
      </c>
    </row>
    <row r="9" spans="2:7" ht="30" x14ac:dyDescent="0.25">
      <c r="B9" s="32">
        <v>44484</v>
      </c>
      <c r="C9" s="41" t="s">
        <v>107</v>
      </c>
      <c r="D9" s="27">
        <v>880.88</v>
      </c>
      <c r="E9" s="25"/>
      <c r="F9" s="22" t="s">
        <v>42</v>
      </c>
    </row>
    <row r="10" spans="2:7" x14ac:dyDescent="0.25">
      <c r="B10" s="32">
        <v>44496</v>
      </c>
      <c r="C10" s="43" t="s">
        <v>108</v>
      </c>
      <c r="D10" s="27">
        <v>332.54</v>
      </c>
      <c r="E10" s="25" t="s">
        <v>24</v>
      </c>
      <c r="F10" s="22" t="s">
        <v>42</v>
      </c>
    </row>
    <row r="11" spans="2:7" x14ac:dyDescent="0.25">
      <c r="B11" s="2"/>
      <c r="D11" s="4"/>
    </row>
    <row r="12" spans="2:7" x14ac:dyDescent="0.25">
      <c r="B12" s="2"/>
      <c r="C12" s="24" t="s">
        <v>40</v>
      </c>
      <c r="D12" s="4">
        <f>SUM(D6:D11)</f>
        <v>2293.7800000000002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44470</v>
      </c>
      <c r="C6" s="23" t="s">
        <v>109</v>
      </c>
      <c r="D6" s="26">
        <v>55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44473</v>
      </c>
      <c r="C6" s="23" t="s">
        <v>111</v>
      </c>
      <c r="D6" s="26">
        <v>2510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2510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44489</v>
      </c>
      <c r="C6" s="23" t="s">
        <v>113</v>
      </c>
      <c r="D6" s="26">
        <v>52.08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52.08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44470</v>
      </c>
      <c r="C6" s="40" t="s">
        <v>114</v>
      </c>
      <c r="D6" s="27">
        <v>284.45999999999998</v>
      </c>
      <c r="E6" s="22"/>
      <c r="F6" s="22" t="s">
        <v>42</v>
      </c>
    </row>
    <row r="7" spans="2:7" x14ac:dyDescent="0.25">
      <c r="B7" s="32">
        <v>44475</v>
      </c>
      <c r="C7" s="40" t="s">
        <v>115</v>
      </c>
      <c r="D7" s="27">
        <v>164</v>
      </c>
      <c r="E7" s="22"/>
      <c r="F7" s="22" t="s">
        <v>42</v>
      </c>
    </row>
    <row r="8" spans="2:7" x14ac:dyDescent="0.25">
      <c r="B8" s="32">
        <v>44475</v>
      </c>
      <c r="C8" s="40" t="s">
        <v>116</v>
      </c>
      <c r="D8" s="27">
        <v>107.7</v>
      </c>
      <c r="E8" s="22" t="s">
        <v>24</v>
      </c>
      <c r="F8" s="22" t="s">
        <v>42</v>
      </c>
    </row>
    <row r="9" spans="2:7" x14ac:dyDescent="0.25">
      <c r="B9" s="2"/>
      <c r="D9" s="4"/>
    </row>
    <row r="10" spans="2:7" x14ac:dyDescent="0.25">
      <c r="B10" s="2"/>
      <c r="C10" s="24" t="s">
        <v>40</v>
      </c>
      <c r="D10" s="4">
        <f>SUM(D6:D9)</f>
        <v>556.16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44484</v>
      </c>
      <c r="C6" s="40" t="s">
        <v>117</v>
      </c>
      <c r="D6" s="27">
        <v>231.59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231.59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44474</v>
      </c>
      <c r="C6" s="40" t="s">
        <v>119</v>
      </c>
      <c r="D6" s="27">
        <v>505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505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44354</v>
      </c>
      <c r="C6" s="40" t="s">
        <v>121</v>
      </c>
      <c r="D6" s="27">
        <v>8804</v>
      </c>
      <c r="E6" s="22"/>
      <c r="F6" s="22" t="s">
        <v>42</v>
      </c>
    </row>
    <row r="7" spans="2:7" x14ac:dyDescent="0.25">
      <c r="B7" s="32">
        <v>44487</v>
      </c>
      <c r="C7" s="40" t="s">
        <v>122</v>
      </c>
      <c r="D7" s="27">
        <v>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9504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44470</v>
      </c>
      <c r="C6" s="31" t="s">
        <v>123</v>
      </c>
      <c r="D6" s="33">
        <v>38.6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38.6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44484</v>
      </c>
      <c r="C6" s="31" t="s">
        <v>125</v>
      </c>
      <c r="D6" s="33">
        <v>343.01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343.01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44500</v>
      </c>
      <c r="C6" s="31" t="s">
        <v>60</v>
      </c>
      <c r="D6" s="33">
        <v>15.25</v>
      </c>
      <c r="E6" s="22"/>
      <c r="F6" s="22" t="s">
        <v>42</v>
      </c>
    </row>
    <row r="7" spans="2:7" ht="15" customHeight="1" x14ac:dyDescent="0.25">
      <c r="B7" s="32">
        <v>44500</v>
      </c>
      <c r="C7" s="31" t="s">
        <v>61</v>
      </c>
      <c r="D7" s="33">
        <v>37.479999999999997</v>
      </c>
      <c r="E7" s="22"/>
      <c r="F7" s="22" t="s">
        <v>42</v>
      </c>
    </row>
    <row r="8" spans="2:7" ht="15" customHeight="1" x14ac:dyDescent="0.25">
      <c r="B8" s="32">
        <v>44500</v>
      </c>
      <c r="C8" s="31" t="s">
        <v>62</v>
      </c>
      <c r="D8" s="33">
        <v>605.32000000000005</v>
      </c>
      <c r="E8" s="22"/>
      <c r="F8" s="22" t="s">
        <v>42</v>
      </c>
    </row>
    <row r="9" spans="2:7" ht="15" customHeight="1" x14ac:dyDescent="0.25">
      <c r="B9" s="32">
        <v>44500</v>
      </c>
      <c r="C9" s="31" t="s">
        <v>64</v>
      </c>
      <c r="D9" s="33">
        <v>225.42</v>
      </c>
      <c r="E9" s="22"/>
      <c r="F9" s="22" t="s">
        <v>42</v>
      </c>
    </row>
    <row r="10" spans="2:7" ht="15" customHeight="1" x14ac:dyDescent="0.25">
      <c r="B10" s="32">
        <v>44500</v>
      </c>
      <c r="C10" s="31" t="s">
        <v>63</v>
      </c>
      <c r="D10" s="33">
        <v>43.12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926.59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44500</v>
      </c>
      <c r="C6" s="31" t="s">
        <v>65</v>
      </c>
      <c r="D6" s="33">
        <v>2374.9299999999998</v>
      </c>
      <c r="E6" s="22"/>
      <c r="F6" s="22" t="s">
        <v>42</v>
      </c>
    </row>
    <row r="7" spans="2:7" ht="30" x14ac:dyDescent="0.25">
      <c r="B7" s="32">
        <v>44500</v>
      </c>
      <c r="C7" s="31" t="s">
        <v>66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32">
        <v>44484</v>
      </c>
      <c r="C6" s="31" t="s">
        <v>127</v>
      </c>
      <c r="D6" s="33">
        <v>250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250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44470</v>
      </c>
      <c r="C6" s="31" t="s">
        <v>80</v>
      </c>
      <c r="D6" s="33">
        <v>20</v>
      </c>
      <c r="E6" s="22"/>
      <c r="F6" s="22" t="s">
        <v>42</v>
      </c>
    </row>
    <row r="7" spans="2:7" ht="15" customHeight="1" x14ac:dyDescent="0.25">
      <c r="B7" s="32">
        <v>44476</v>
      </c>
      <c r="C7" s="31" t="s">
        <v>47</v>
      </c>
      <c r="D7" s="33">
        <v>2.5</v>
      </c>
      <c r="E7" s="22"/>
      <c r="F7" s="22" t="s">
        <v>42</v>
      </c>
    </row>
    <row r="8" spans="2:7" ht="15" customHeight="1" x14ac:dyDescent="0.25">
      <c r="B8" s="32">
        <v>44477</v>
      </c>
      <c r="C8" s="31" t="s">
        <v>47</v>
      </c>
      <c r="D8" s="33">
        <v>7.5</v>
      </c>
      <c r="E8" s="22"/>
      <c r="F8" s="22" t="s">
        <v>42</v>
      </c>
    </row>
    <row r="9" spans="2:7" ht="15" customHeight="1" x14ac:dyDescent="0.25">
      <c r="B9" s="32">
        <v>44480</v>
      </c>
      <c r="C9" s="31" t="s">
        <v>128</v>
      </c>
      <c r="D9" s="33">
        <v>7.8</v>
      </c>
      <c r="E9" s="22"/>
      <c r="F9" s="22" t="s">
        <v>42</v>
      </c>
    </row>
    <row r="10" spans="2:7" ht="15" customHeight="1" x14ac:dyDescent="0.25">
      <c r="B10" s="32">
        <v>44480</v>
      </c>
      <c r="C10" s="31" t="s">
        <v>47</v>
      </c>
      <c r="D10" s="33">
        <v>6</v>
      </c>
      <c r="E10" s="22"/>
      <c r="F10" s="22" t="s">
        <v>42</v>
      </c>
    </row>
    <row r="11" spans="2:7" ht="15" customHeight="1" x14ac:dyDescent="0.25">
      <c r="B11" s="32">
        <v>44482</v>
      </c>
      <c r="C11" s="31" t="s">
        <v>47</v>
      </c>
      <c r="D11" s="33">
        <v>7.5</v>
      </c>
      <c r="E11" s="22"/>
      <c r="F11" s="22" t="s">
        <v>42</v>
      </c>
    </row>
    <row r="12" spans="2:7" ht="15" customHeight="1" x14ac:dyDescent="0.25">
      <c r="B12" s="32">
        <v>44487</v>
      </c>
      <c r="C12" s="31" t="s">
        <v>47</v>
      </c>
      <c r="D12" s="33">
        <v>15</v>
      </c>
      <c r="E12" s="22"/>
      <c r="F12" s="22" t="s">
        <v>42</v>
      </c>
    </row>
    <row r="13" spans="2:7" ht="15" customHeight="1" x14ac:dyDescent="0.25">
      <c r="B13" s="32">
        <v>44488</v>
      </c>
      <c r="C13" s="31" t="s">
        <v>47</v>
      </c>
      <c r="D13" s="33">
        <v>2.5</v>
      </c>
      <c r="E13" s="22"/>
      <c r="F13" s="22" t="s">
        <v>42</v>
      </c>
    </row>
    <row r="14" spans="2:7" ht="15" customHeight="1" x14ac:dyDescent="0.25">
      <c r="B14" s="32">
        <v>44489</v>
      </c>
      <c r="C14" s="31" t="s">
        <v>47</v>
      </c>
      <c r="D14" s="33">
        <v>8.5</v>
      </c>
      <c r="E14" s="22"/>
      <c r="F14" s="22" t="s">
        <v>42</v>
      </c>
    </row>
    <row r="15" spans="2:7" ht="15" customHeight="1" x14ac:dyDescent="0.25">
      <c r="B15" s="32">
        <v>44497</v>
      </c>
      <c r="C15" s="31" t="s">
        <v>129</v>
      </c>
      <c r="D15" s="33">
        <v>6.5</v>
      </c>
      <c r="E15" s="22" t="s">
        <v>24</v>
      </c>
      <c r="F15" s="22" t="s">
        <v>42</v>
      </c>
    </row>
    <row r="16" spans="2:7" x14ac:dyDescent="0.25">
      <c r="B16" s="37"/>
      <c r="C16" s="36"/>
      <c r="D16" s="38"/>
      <c r="E16" s="39"/>
      <c r="F16" s="39"/>
    </row>
    <row r="17" spans="2:4" x14ac:dyDescent="0.25">
      <c r="B17" s="2"/>
      <c r="C17" s="24" t="s">
        <v>40</v>
      </c>
      <c r="D17" s="4">
        <f>SUM(D6:D16)</f>
        <v>83.8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5" location="Razão!A1" display="retorna"/>
    <hyperlink ref="F6" r:id="rId1"/>
    <hyperlink ref="F7:F15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: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44498</v>
      </c>
      <c r="C6" s="31" t="s">
        <v>130</v>
      </c>
      <c r="D6" s="33">
        <v>296.85000000000002</v>
      </c>
      <c r="E6" s="22"/>
      <c r="F6" s="22" t="s">
        <v>42</v>
      </c>
    </row>
    <row r="7" spans="2:7" ht="15" customHeight="1" x14ac:dyDescent="0.25">
      <c r="B7" s="32">
        <v>44498</v>
      </c>
      <c r="C7" s="31" t="s">
        <v>131</v>
      </c>
      <c r="D7" s="33">
        <v>168.99</v>
      </c>
      <c r="E7" s="22"/>
      <c r="F7" s="22" t="s">
        <v>42</v>
      </c>
    </row>
    <row r="8" spans="2:7" ht="15" customHeight="1" x14ac:dyDescent="0.25">
      <c r="B8" s="32">
        <v>44498</v>
      </c>
      <c r="C8" s="31" t="s">
        <v>132</v>
      </c>
      <c r="D8" s="33">
        <v>105.81</v>
      </c>
      <c r="E8" s="22"/>
      <c r="F8" s="22" t="s">
        <v>42</v>
      </c>
    </row>
    <row r="9" spans="2:7" ht="15" customHeight="1" x14ac:dyDescent="0.25">
      <c r="B9" s="32">
        <v>44498</v>
      </c>
      <c r="C9" s="31" t="s">
        <v>133</v>
      </c>
      <c r="D9" s="33">
        <v>108.12</v>
      </c>
      <c r="E9" s="22"/>
      <c r="F9" s="22" t="s">
        <v>42</v>
      </c>
    </row>
    <row r="10" spans="2:7" ht="15" customHeight="1" x14ac:dyDescent="0.25">
      <c r="B10" s="32">
        <v>44498</v>
      </c>
      <c r="C10" s="31" t="s">
        <v>134</v>
      </c>
      <c r="D10" s="33">
        <v>169.94</v>
      </c>
      <c r="E10" s="22"/>
      <c r="F10" s="22" t="s">
        <v>42</v>
      </c>
    </row>
    <row r="11" spans="2:7" ht="15" customHeight="1" x14ac:dyDescent="0.25">
      <c r="B11" s="32">
        <v>44498</v>
      </c>
      <c r="C11" s="31" t="s">
        <v>135</v>
      </c>
      <c r="D11" s="33">
        <v>106.05</v>
      </c>
      <c r="E11" s="22"/>
      <c r="F11" s="22" t="s">
        <v>42</v>
      </c>
    </row>
    <row r="12" spans="2:7" x14ac:dyDescent="0.25">
      <c r="B12" s="32">
        <v>44498</v>
      </c>
      <c r="C12" s="31" t="s">
        <v>136</v>
      </c>
      <c r="D12" s="33">
        <v>170.63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1126.3899999999999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44500</v>
      </c>
      <c r="C6" s="31" t="s">
        <v>76</v>
      </c>
      <c r="D6" s="33">
        <v>179.28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179.28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01/10/2021 a 31/10/2021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44476</v>
      </c>
      <c r="C6" s="31" t="s">
        <v>138</v>
      </c>
      <c r="D6" s="33">
        <v>1.73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1.73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2022-05-10T18:30:30Z</cp:lastPrinted>
  <dcterms:created xsi:type="dcterms:W3CDTF">2018-05-09T11:51:48Z</dcterms:created>
  <dcterms:modified xsi:type="dcterms:W3CDTF">2022-05-11T13:17:19Z</dcterms:modified>
</cp:coreProperties>
</file>