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95" windowWidth="14355" windowHeight="727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30" r:id="rId10"/>
    <sheet name="10." sheetId="102" r:id="rId11"/>
    <sheet name="11." sheetId="88" r:id="rId12"/>
    <sheet name="12." sheetId="77" r:id="rId13"/>
    <sheet name="13." sheetId="83" r:id="rId14"/>
    <sheet name="14." sheetId="89" r:id="rId15"/>
    <sheet name="15." sheetId="84" r:id="rId16"/>
  </sheets>
  <definedNames>
    <definedName name="_xlnm.Print_Area" localSheetId="0">RAZÃO!$A$1:$G$34</definedName>
  </definedNames>
  <calcPr calcId="145621"/>
</workbook>
</file>

<file path=xl/calcChain.xml><?xml version="1.0" encoding="utf-8"?>
<calcChain xmlns="http://schemas.openxmlformats.org/spreadsheetml/2006/main">
  <c r="E11" i="1" l="1"/>
  <c r="D8" i="102"/>
  <c r="B4" i="102"/>
  <c r="E31" i="1"/>
  <c r="E30" i="1"/>
  <c r="E28" i="1"/>
  <c r="E27" i="1"/>
  <c r="E34" i="1" l="1"/>
  <c r="D9" i="89" l="1"/>
  <c r="B4" i="89"/>
  <c r="D12" i="88" l="1"/>
  <c r="B4" i="88"/>
  <c r="D8" i="84" l="1"/>
  <c r="B4" i="84"/>
  <c r="D14" i="83"/>
  <c r="B4" i="83"/>
  <c r="D8" i="30" l="1"/>
  <c r="D9" i="77" l="1"/>
  <c r="B4" i="77"/>
  <c r="D11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8" i="5" l="1"/>
</calcChain>
</file>

<file path=xl/sharedStrings.xml><?xml version="1.0" encoding="utf-8"?>
<sst xmlns="http://schemas.openxmlformats.org/spreadsheetml/2006/main" count="255" uniqueCount="87">
  <si>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</si>
  <si>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</si>
  <si>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</si>
  <si>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</si>
  <si>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</si>
  <si>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</si>
  <si>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</si>
  <si>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</si>
  <si>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</si>
  <si>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</si>
  <si>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</si>
  <si>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</si>
  <si>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</si>
  <si>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</si>
  <si>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</si>
  <si>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</si>
  <si>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</si>
  <si>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</si>
  <si>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</si>
  <si>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</si>
  <si>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</si>
  <si>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</si>
  <si>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</si>
  <si>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</si>
  <si>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</si>
  <si>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</si>
  <si>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</si>
  <si>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</si>
  <si>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</si>
  <si>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</si>
  <si>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</si>
  <si>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</si>
  <si>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</si>
  <si>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</si>
  <si>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</si>
  <si>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</si>
  <si>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</si>
  <si>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</si>
  <si>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</si>
  <si>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</si>
  <si>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</si>
  <si>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</si>
  <si>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</si>
  <si>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</si>
  <si>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</si>
  <si>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</si>
  <si>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</si>
  <si>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</si>
  <si>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</si>
  <si>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</si>
  <si>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</si>
  <si>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</si>
  <si>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</si>
  <si>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</si>
  <si>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</si>
  <si>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</si>
  <si>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</si>
  <si>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</si>
  <si>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</si>
  <si>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</si>
  <si>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</si>
  <si>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</si>
  <si>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</si>
  <si>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</si>
  <si>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</si>
  <si>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</si>
  <si>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</si>
  <si>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</si>
  <si>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</si>
  <si>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</si>
  <si>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</si>
  <si>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IRRF s/ rendimentos RDC d/ mês</t>
  </si>
  <si>
    <t>15.</t>
  </si>
  <si>
    <t xml:space="preserve">Tarifa Manutenção Conta Ativa  </t>
  </si>
  <si>
    <t>Premio de Seguros</t>
  </si>
  <si>
    <t>Período : 01/02/2021 a 28/02/2021</t>
  </si>
  <si>
    <t>28/02/2021</t>
  </si>
  <si>
    <t xml:space="preserve">Fernanda Cília Marafão Brunetti cf. recibo nº 02/2021 </t>
  </si>
  <si>
    <t xml:space="preserve">Bruna Carolina Ponciano Stievano cf. recibo nº 02/2021 </t>
  </si>
  <si>
    <t xml:space="preserve">Daniela Cristina Caruso dos Santos cf. recibo nº 01/2021 </t>
  </si>
  <si>
    <t xml:space="preserve">Indiamara Moura Siqueira cf. recibo nº 02/2021 </t>
  </si>
  <si>
    <t xml:space="preserve">Maria Socorro Beltrão Rodrigues cf. recibo nº 01/2021 </t>
  </si>
  <si>
    <t xml:space="preserve">NF. 2327 Escritório Delta Contábil Ltda </t>
  </si>
  <si>
    <t xml:space="preserve">Pg. Telefônica Brasil S/A ref. 02/2021 cf. comprovante  </t>
  </si>
  <si>
    <t>Allianz Seguros S/A parcela 01/04</t>
  </si>
  <si>
    <t xml:space="preserve">Ref. parcelamento IRPJ parcela 25/60 </t>
  </si>
  <si>
    <t xml:space="preserve">Ref. parcelamento CSLL parcela 25/36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</si>
</sst>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221-10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221-101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transparencia.moradaturismoeventos.com.br/Arquivos/Transparencias/2/2/2021/PDF/0221-83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221-80.pdf" TargetMode="External"/><Relationship Id="rId2" Type="http://schemas.openxmlformats.org/officeDocument/2006/relationships/hyperlink" Target="http://transparencia.moradaturismoeventos.com.br/Arquivos/Transparencias/2/2/2021/PDF/0121-56.pdf" TargetMode="External"/><Relationship Id="rId1" Type="http://schemas.openxmlformats.org/officeDocument/2006/relationships/hyperlink" Target="http://transparencia.moradaturismoeventos.com.br/Arquivos/Transparencias/2/2/2021/PDF/0221-77.pdf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1/PDF/0221-89.pdf" TargetMode="External"/><Relationship Id="rId4" Type="http://schemas.openxmlformats.org/officeDocument/2006/relationships/hyperlink" Target="http://transparencia.moradaturismoeventos.com.br/Arquivos/Transparencias/2/2/2021/PDF/0221-86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221-20.pdf" TargetMode="External"/><Relationship Id="rId3" Type="http://schemas.openxmlformats.org/officeDocument/2006/relationships/hyperlink" Target="http://transparencia.moradaturismoeventos.com.br/Arquivos/Transparencias/2/2/2021/PDF/0221-12.pdf" TargetMode="External"/><Relationship Id="rId7" Type="http://schemas.openxmlformats.org/officeDocument/2006/relationships/hyperlink" Target="http://transparencia.moradaturismoeventos.com.br/Arquivos/Transparencias/2/2/2021/PDF/0221-97.pdf" TargetMode="External"/><Relationship Id="rId2" Type="http://schemas.openxmlformats.org/officeDocument/2006/relationships/hyperlink" Target="http://transparencia.moradaturismoeventos.com.br/Arquivos/Transparencias/2/2/2021/PDF/0121-72.pdf" TargetMode="External"/><Relationship Id="rId1" Type="http://schemas.openxmlformats.org/officeDocument/2006/relationships/hyperlink" Target="http://transparencia.moradaturismoeventos.com.br/Arquivos/Transparencias/2/2/2021/PDF/0221-10.pdf" TargetMode="External"/><Relationship Id="rId6" Type="http://schemas.openxmlformats.org/officeDocument/2006/relationships/hyperlink" Target="http://transparencia.moradaturismoeventos.com.br/Arquivos/Transparencias/2/2/2021/PDF/0221-14.pdf" TargetMode="External"/><Relationship Id="rId5" Type="http://schemas.openxmlformats.org/officeDocument/2006/relationships/hyperlink" Target="http://transparencia.moradaturismoeventos.com.br/Arquivos/Transparencias/2/2/2021/PDF/0221-93.pdf" TargetMode="External"/><Relationship Id="rId4" Type="http://schemas.openxmlformats.org/officeDocument/2006/relationships/hyperlink" Target="http://transparencia.moradaturismoeventos.com.br/Arquivos/Transparencias/2/2/2021/PDF/0221-16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221-92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221-9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221-25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221-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221-28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1/PDF/0221-105.pdf" TargetMode="External"/><Relationship Id="rId1" Type="http://schemas.openxmlformats.org/officeDocument/2006/relationships/hyperlink" Target="http://transparencia.moradaturismoeventos.com.br/Arquivos/Transparencias/2/2/2021/PDF/0221-105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1/PDF/0221-107.pdf" TargetMode="External"/><Relationship Id="rId1" Type="http://schemas.openxmlformats.org/officeDocument/2006/relationships/hyperlink" Target="http://transparencia.moradaturismoeventos.com.br/Arquivos/Transparencias/2/2/2021/PDF/0221-107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0221-36.pdf" TargetMode="External"/><Relationship Id="rId1" Type="http://schemas.openxmlformats.org/officeDocument/2006/relationships/hyperlink" Target="http://transparencia.moradaturismoeventos.com.br/Arquivos/Transparencias/2/2/2021/PDF/0221-36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1/PDF/0221-69.pdf" TargetMode="External"/><Relationship Id="rId1" Type="http://schemas.openxmlformats.org/officeDocument/2006/relationships/hyperlink" Target="http://transparencia.moradaturismoeventos.com.br/Arquivos/Transparencias/2/2/2021/PDF/0221-69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0221-7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0"/>
  <sheetViews>
    <sheetView showGridLines="0" tabSelected="1" workbookViewId="0">
      <pane ySplit="5" topLeftCell="A6" activePane="bottomLeft" state="frozen"/>
      <selection activeCell="F41" sqref="F41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247.5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53.63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v>1300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1700+793.33+1300+793.33</f>
        <v>4586.66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1177.31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4665.49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21</v>
      </c>
      <c r="E25" s="4">
        <v>237.34</v>
      </c>
      <c r="F25" s="48" t="s">
        <v>23</v>
      </c>
    </row>
    <row r="26" spans="2:6" x14ac:dyDescent="0.25">
      <c r="C26" s="1" t="s">
        <v>35</v>
      </c>
      <c r="D26" t="s">
        <v>74</v>
      </c>
      <c r="E26" s="4">
        <v>2169.85</v>
      </c>
      <c r="F26" s="48" t="s">
        <v>23</v>
      </c>
    </row>
    <row r="27" spans="2:6" x14ac:dyDescent="0.25">
      <c r="C27" s="1" t="s">
        <v>36</v>
      </c>
      <c r="D27" t="s">
        <v>60</v>
      </c>
      <c r="E27" s="4">
        <f>15.25+37.49+627.75+225.43+380.11</f>
        <v>1286.0300000000002</v>
      </c>
      <c r="F27" s="18" t="s">
        <v>23</v>
      </c>
    </row>
    <row r="28" spans="2:6" x14ac:dyDescent="0.25">
      <c r="C28" s="1" t="s">
        <v>37</v>
      </c>
      <c r="D28" t="s">
        <v>61</v>
      </c>
      <c r="E28" s="4">
        <f>2374.93+368.98</f>
        <v>2743.91</v>
      </c>
      <c r="F28" s="18" t="s">
        <v>23</v>
      </c>
    </row>
    <row r="29" spans="2:6" x14ac:dyDescent="0.25">
      <c r="B29" s="1" t="s">
        <v>55</v>
      </c>
      <c r="C29" s="1"/>
      <c r="E29" s="4"/>
      <c r="F29" s="4"/>
    </row>
    <row r="30" spans="2:6" x14ac:dyDescent="0.25">
      <c r="C30" s="1" t="s">
        <v>38</v>
      </c>
      <c r="D30" t="s">
        <v>22</v>
      </c>
      <c r="E30" s="4">
        <f>10+2.5+5+2.5+55+5+20</f>
        <v>100</v>
      </c>
      <c r="F30" s="18" t="s">
        <v>23</v>
      </c>
    </row>
    <row r="31" spans="2:6" x14ac:dyDescent="0.25">
      <c r="C31" s="1" t="s">
        <v>39</v>
      </c>
      <c r="D31" t="s">
        <v>70</v>
      </c>
      <c r="E31" s="4">
        <f>157.08+157.72</f>
        <v>314.8</v>
      </c>
      <c r="F31" s="18" t="s">
        <v>23</v>
      </c>
    </row>
    <row r="32" spans="2:6" x14ac:dyDescent="0.25">
      <c r="C32" s="1" t="s">
        <v>72</v>
      </c>
      <c r="D32" t="s">
        <v>69</v>
      </c>
      <c r="E32" s="4">
        <v>38.49</v>
      </c>
      <c r="F32" s="18" t="s">
        <v>23</v>
      </c>
    </row>
    <row r="33" spans="3:6" x14ac:dyDescent="0.25">
      <c r="C33" s="1"/>
      <c r="E33" s="4"/>
      <c r="F33" s="18"/>
    </row>
    <row r="34" spans="3:6" x14ac:dyDescent="0.25">
      <c r="D34" s="29" t="s">
        <v>41</v>
      </c>
      <c r="E34" s="28">
        <f>SUM(E7:E33)</f>
        <v>44048.450000000004</v>
      </c>
      <c r="F34" s="4"/>
    </row>
    <row r="35" spans="3:6" x14ac:dyDescent="0.25">
      <c r="E35" s="4"/>
      <c r="F35" s="4"/>
    </row>
    <row r="36" spans="3:6" x14ac:dyDescent="0.25">
      <c r="E36" s="4"/>
      <c r="F36" s="4"/>
    </row>
    <row r="37" spans="3:6" x14ac:dyDescent="0.25">
      <c r="E37" s="4"/>
      <c r="F37" s="4"/>
    </row>
    <row r="38" spans="3:6" x14ac:dyDescent="0.25">
      <c r="E38" s="4"/>
      <c r="F38" s="4"/>
    </row>
    <row r="39" spans="3:6" x14ac:dyDescent="0.25">
      <c r="E39" s="4"/>
      <c r="F39" s="4"/>
    </row>
    <row r="40" spans="3:6" x14ac:dyDescent="0.25">
      <c r="E40" s="4"/>
      <c r="F40" s="4"/>
    </row>
    <row r="41" spans="3:6" x14ac:dyDescent="0.25">
      <c r="E41" s="4"/>
      <c r="F41" s="4"/>
    </row>
    <row r="42" spans="3:6" x14ac:dyDescent="0.25">
      <c r="E42" s="4"/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0" location="'13.'!A1" display="abertura"/>
    <hyperlink ref="F21" location="'6.'!A1" display="abertura"/>
    <hyperlink ref="F22" location="'7.'!A1" display="abertura"/>
    <hyperlink ref="F24" location="'8.'!A1" display="abertura"/>
    <hyperlink ref="F28" location="'12.'!A1" display="abertura"/>
    <hyperlink ref="F27" location="'11.'!A1" display="abertura"/>
    <hyperlink ref="F32" location="'15.'!A1" display="abertura"/>
    <hyperlink ref="F25" location="'9.'!A1" display="abertura"/>
    <hyperlink ref="F31" location="'14.'!A1" display="abertura"/>
    <hyperlink ref="F13" location="'5.'!A1" display="abertura"/>
    <hyperlink ref="F14:F19" location="'5.'!A1" display="abertura"/>
    <hyperlink ref="F26" location="'10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76</v>
      </c>
      <c r="C6" s="34" t="s">
        <v>43</v>
      </c>
      <c r="D6" s="35">
        <v>247.5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76</v>
      </c>
      <c r="C6" s="23" t="s">
        <v>51</v>
      </c>
      <c r="D6" s="26">
        <v>53.63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76</v>
      </c>
      <c r="C6" s="41" t="s">
        <v>77</v>
      </c>
      <c r="D6" s="27">
        <v>1300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1300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44255</v>
      </c>
      <c r="C6" s="43" t="s">
        <v>78</v>
      </c>
      <c r="D6" s="33">
        <v>1700</v>
      </c>
      <c r="E6" s="43"/>
      <c r="F6" s="22" t="s">
        <v>42</v>
      </c>
    </row>
    <row r="7" spans="2:7" s="42" customFormat="1" x14ac:dyDescent="0.25">
      <c r="B7" s="32">
        <v>44255</v>
      </c>
      <c r="C7" s="43" t="s">
        <v>79</v>
      </c>
      <c r="D7" s="33">
        <v>793.33</v>
      </c>
      <c r="E7" s="43"/>
      <c r="F7" s="22" t="s">
        <v>42</v>
      </c>
    </row>
    <row r="8" spans="2:7" s="42" customFormat="1" x14ac:dyDescent="0.25">
      <c r="B8" s="32">
        <v>44255</v>
      </c>
      <c r="C8" s="43" t="s">
        <v>80</v>
      </c>
      <c r="D8" s="33">
        <v>1300</v>
      </c>
      <c r="E8" s="43"/>
      <c r="F8" s="22" t="s">
        <v>42</v>
      </c>
    </row>
    <row r="9" spans="2:7" s="42" customFormat="1" x14ac:dyDescent="0.25">
      <c r="B9" s="32">
        <v>44255</v>
      </c>
      <c r="C9" s="43" t="s">
        <v>81</v>
      </c>
      <c r="D9" s="33">
        <v>793.33</v>
      </c>
      <c r="E9" s="22" t="s">
        <v>24</v>
      </c>
      <c r="F9" s="22" t="s">
        <v>42</v>
      </c>
    </row>
    <row r="10" spans="2:7" s="42" customFormat="1" x14ac:dyDescent="0.25">
      <c r="B10" s="44"/>
      <c r="D10" s="45"/>
    </row>
    <row r="11" spans="2:7" s="42" customFormat="1" x14ac:dyDescent="0.25">
      <c r="B11" s="44"/>
      <c r="C11" s="46" t="s">
        <v>40</v>
      </c>
      <c r="D11" s="45">
        <f>SUM(D6:D10)</f>
        <v>4586.66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44255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44255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44255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44255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44255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44255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44255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76</v>
      </c>
      <c r="C6" s="23" t="s">
        <v>49</v>
      </c>
      <c r="D6" s="26">
        <v>1177.31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1177.31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76</v>
      </c>
      <c r="C6" s="23" t="s">
        <v>50</v>
      </c>
      <c r="D6" s="26">
        <v>4665.49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44228</v>
      </c>
      <c r="C6" s="23" t="s">
        <v>82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44239</v>
      </c>
      <c r="C6" s="40" t="s">
        <v>83</v>
      </c>
      <c r="D6" s="27">
        <v>237.34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237.34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44250</v>
      </c>
      <c r="C6" s="40" t="s">
        <v>84</v>
      </c>
      <c r="D6" s="27">
        <v>2169.85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2169.85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44255</v>
      </c>
      <c r="C6" s="31" t="s">
        <v>62</v>
      </c>
      <c r="D6" s="33">
        <v>15.25</v>
      </c>
      <c r="E6" s="22"/>
      <c r="F6" s="22" t="s">
        <v>42</v>
      </c>
    </row>
    <row r="7" spans="2:7" x14ac:dyDescent="0.25">
      <c r="B7" s="32">
        <v>44255</v>
      </c>
      <c r="C7" s="31" t="s">
        <v>63</v>
      </c>
      <c r="D7" s="33">
        <v>37.49</v>
      </c>
      <c r="E7" s="22"/>
      <c r="F7" s="22" t="s">
        <v>42</v>
      </c>
    </row>
    <row r="8" spans="2:7" x14ac:dyDescent="0.25">
      <c r="B8" s="32">
        <v>44255</v>
      </c>
      <c r="C8" s="31" t="s">
        <v>64</v>
      </c>
      <c r="D8" s="33">
        <v>627.75</v>
      </c>
      <c r="E8" s="22"/>
      <c r="F8" s="22" t="s">
        <v>42</v>
      </c>
    </row>
    <row r="9" spans="2:7" x14ac:dyDescent="0.25">
      <c r="B9" s="32">
        <v>44255</v>
      </c>
      <c r="C9" s="31" t="s">
        <v>66</v>
      </c>
      <c r="D9" s="33">
        <v>225.43</v>
      </c>
      <c r="E9" s="22"/>
      <c r="F9" s="22" t="s">
        <v>42</v>
      </c>
    </row>
    <row r="10" spans="2:7" x14ac:dyDescent="0.25">
      <c r="B10" s="32">
        <v>44255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1286.0300000000002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44255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44255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: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44229</v>
      </c>
      <c r="C6" s="31" t="s">
        <v>48</v>
      </c>
      <c r="D6" s="33">
        <v>10</v>
      </c>
      <c r="E6" s="22"/>
      <c r="F6" s="22" t="s">
        <v>42</v>
      </c>
    </row>
    <row r="7" spans="2:7" ht="15" customHeight="1" x14ac:dyDescent="0.25">
      <c r="B7" s="32">
        <v>44230</v>
      </c>
      <c r="C7" s="31" t="s">
        <v>48</v>
      </c>
      <c r="D7" s="33">
        <v>2.5</v>
      </c>
      <c r="E7" s="22"/>
      <c r="F7" s="22" t="s">
        <v>42</v>
      </c>
    </row>
    <row r="8" spans="2:7" ht="15" customHeight="1" x14ac:dyDescent="0.25">
      <c r="B8" s="32">
        <v>44231</v>
      </c>
      <c r="C8" s="31" t="s">
        <v>48</v>
      </c>
      <c r="D8" s="33">
        <v>5</v>
      </c>
      <c r="E8" s="22"/>
      <c r="F8" s="22" t="s">
        <v>42</v>
      </c>
    </row>
    <row r="9" spans="2:7" ht="15" customHeight="1" x14ac:dyDescent="0.25">
      <c r="B9" s="32">
        <v>44232</v>
      </c>
      <c r="C9" s="31" t="s">
        <v>48</v>
      </c>
      <c r="D9" s="33">
        <v>2.5</v>
      </c>
      <c r="E9" s="22"/>
      <c r="F9" s="22" t="s">
        <v>42</v>
      </c>
    </row>
    <row r="10" spans="2:7" ht="15" customHeight="1" x14ac:dyDescent="0.25">
      <c r="B10" s="32">
        <v>44245</v>
      </c>
      <c r="C10" s="31" t="s">
        <v>48</v>
      </c>
      <c r="D10" s="33">
        <v>55</v>
      </c>
      <c r="E10" s="22"/>
      <c r="F10" s="22" t="s">
        <v>42</v>
      </c>
    </row>
    <row r="11" spans="2:7" ht="15" customHeight="1" x14ac:dyDescent="0.25">
      <c r="B11" s="32">
        <v>44246</v>
      </c>
      <c r="C11" s="31" t="s">
        <v>48</v>
      </c>
      <c r="D11" s="33">
        <v>5</v>
      </c>
      <c r="E11" s="22"/>
      <c r="F11" s="22" t="s">
        <v>42</v>
      </c>
    </row>
    <row r="12" spans="2:7" ht="15" customHeight="1" x14ac:dyDescent="0.25">
      <c r="B12" s="32">
        <v>44253</v>
      </c>
      <c r="C12" s="31" t="s">
        <v>73</v>
      </c>
      <c r="D12" s="33">
        <v>20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100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44253</v>
      </c>
      <c r="C6" s="31" t="s">
        <v>85</v>
      </c>
      <c r="D6" s="33">
        <v>157.08000000000001</v>
      </c>
      <c r="E6" s="22"/>
      <c r="F6" s="22" t="s">
        <v>42</v>
      </c>
    </row>
    <row r="7" spans="2:7" ht="15" customHeight="1" x14ac:dyDescent="0.25">
      <c r="B7" s="32">
        <v>44253</v>
      </c>
      <c r="C7" s="31" t="s">
        <v>86</v>
      </c>
      <c r="D7" s="33">
        <v>157.72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314.8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01/02/2021 a 28/02/2021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44255</v>
      </c>
      <c r="C6" s="31" t="s">
        <v>71</v>
      </c>
      <c r="D6" s="33">
        <v>38.49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38.49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16</vt:i4>
      </vt:variant>
      <vt:variant>
        <vt:lpstr>Intervalos nomeados</vt:lpstr>
      </vt:variant>
      <vt:variant>
        <vt:i4>1</vt:i4>
      </vt:variant>
    </vt:vector>
  </HeadingPairs>
  <TitlesOfParts>
    <vt:vector size="1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2021-06-10T14:42:48Z</cp:lastPrinted>
  <dcterms:created xsi:type="dcterms:W3CDTF">2018-05-09T11:51:48Z</dcterms:created>
  <dcterms:modified xsi:type="dcterms:W3CDTF">2021-06-10T16:31:06Z</dcterms:modified>
</cp:coreProperties>
</file>