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35" windowWidth="14355" windowHeight="7335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1" r:id="rId10"/>
    <sheet name="10." sheetId="30" r:id="rId11"/>
    <sheet name="11." sheetId="88" r:id="rId12"/>
    <sheet name="12." sheetId="77" r:id="rId13"/>
    <sheet name="13." sheetId="83" r:id="rId14"/>
    <sheet name="14." sheetId="89" r:id="rId15"/>
    <sheet name="15." sheetId="84" r:id="rId16"/>
  </sheets>
  <definedNames>
    <definedName name="_xlnm.Print_Area" localSheetId="0">RAZÃO!$A$1:$G$34</definedName>
  </definedNames>
  <calcPr calcId="145621"/>
</workbook>
</file>

<file path=xl/calcChain.xml><?xml version="1.0" encoding="utf-8"?>
<calcChain xmlns="http://schemas.openxmlformats.org/spreadsheetml/2006/main">
  <c r="E31" i="1" l="1"/>
  <c r="E30" i="1"/>
  <c r="E28" i="1"/>
  <c r="E27" i="1"/>
  <c r="E11" i="1"/>
  <c r="D8" i="101"/>
  <c r="B4" i="101"/>
  <c r="E34" i="1" l="1"/>
  <c r="D9" i="89" l="1"/>
  <c r="B4" i="89"/>
  <c r="D12" i="88" l="1"/>
  <c r="B4" i="88"/>
  <c r="D8" i="84" l="1"/>
  <c r="B4" i="84"/>
  <c r="D10" i="83"/>
  <c r="B4" i="83"/>
  <c r="D8" i="30" l="1"/>
  <c r="D9" i="77" l="1"/>
  <c r="B4" i="77"/>
  <c r="D11" i="6" l="1"/>
  <c r="B4" i="30" l="1"/>
  <c r="B4" i="29"/>
  <c r="B4" i="28"/>
  <c r="B4" i="27"/>
  <c r="B4" i="24"/>
  <c r="B4" i="6"/>
  <c r="B4" i="5"/>
  <c r="B4" i="4"/>
  <c r="B4" i="2"/>
  <c r="D8" i="29" l="1"/>
  <c r="D8" i="28"/>
  <c r="D8" i="27"/>
  <c r="D14" i="24" l="1"/>
  <c r="D8" i="5" l="1"/>
</calcChain>
</file>

<file path=xl/sharedStrings.xml><?xml version="1.0" encoding="utf-8"?>
<sst xmlns="http://schemas.openxmlformats.org/spreadsheetml/2006/main" count="247" uniqueCount="87">
  <si>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</si>
  <si>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</si>
  <si>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</si>
  <si>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</si>
  <si>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</si>
  <si>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</si>
  <si>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</si>
  <si>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</si>
  <si>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</si>
  <si>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</si>
  <si>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</si>
  <si>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</si>
  <si>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</si>
  <si>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</si>
  <si>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</si>
  <si>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</si>
  <si>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</si>
  <si>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</si>
  <si>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</si>
  <si>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</si>
  <si>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</si>
  <si>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</si>
  <si>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</si>
  <si>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</si>
  <si>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</si>
  <si>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</si>
  <si>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</si>
  <si>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</si>
  <si>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</si>
  <si>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</si>
  <si>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</si>
  <si>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</si>
  <si>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</si>
  <si>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</si>
  <si>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</si>
  <si>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</si>
  <si>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</si>
  <si>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</si>
  <si>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</si>
  <si>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</si>
  <si>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</si>
  <si>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</si>
  <si>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</si>
  <si>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 xml:space="preserve">Cofins devido s/receita operacional d/mês 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</si>
  <si>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</si>
  <si>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</si>
  <si>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</si>
  <si>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</si>
  <si>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</si>
  <si>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</si>
  <si>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</si>
  <si>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 xml:space="preserve">PIS devido s/receita operacional d/mês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</si>
  <si>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</si>
  <si>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</si>
  <si>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</si>
  <si>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</si>
  <si>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</si>
  <si>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</si>
  <si>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</si>
  <si>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</si>
  <si>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</si>
  <si>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</si>
  <si>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</si>
  <si>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</si>
  <si>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</si>
  <si>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Deprec.moveis e utensilios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</si>
  <si>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</si>
  <si>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</si>
  <si>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</si>
  <si>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IRR s/ Aplicações Financeiras</t>
  </si>
  <si>
    <t>Encargos s/ Tributos Vencidos</t>
  </si>
  <si>
    <t>IRRF s/ rendimentos RDC d/ mês</t>
  </si>
  <si>
    <t>15.</t>
  </si>
  <si>
    <t>Despesa de Cartorio</t>
  </si>
  <si>
    <t>Período : 01/01/2021 a 31/01/2021</t>
  </si>
  <si>
    <t>31/01/2021</t>
  </si>
  <si>
    <t xml:space="preserve">Fernanda Cília Marafão Brunetti cf. recibo nº 01/2021 </t>
  </si>
  <si>
    <t xml:space="preserve">Bruna Carolina Ponciano Stievano cf. recibo nº 01/2021 </t>
  </si>
  <si>
    <t xml:space="preserve">Catarino Matos Rios cf. recibo nº 01/2021 </t>
  </si>
  <si>
    <t xml:space="preserve">Indiamara Moura Siqueira cf. recibo nº 01/2021 </t>
  </si>
  <si>
    <t xml:space="preserve">Reginalda Maria da Silva cf. recibo nº 01/2021 </t>
  </si>
  <si>
    <t xml:space="preserve">NF. 2317 Escritório Delta Contábil Ltda </t>
  </si>
  <si>
    <t>Custas Cartorárias</t>
  </si>
  <si>
    <t xml:space="preserve">Pg. Telefônica Brasil S/A ref. 01/2021 cf. comprovante  </t>
  </si>
  <si>
    <t xml:space="preserve">Tarifa Manutenção Conta Ativa  </t>
  </si>
  <si>
    <t xml:space="preserve">Ref. parcelameto IRPJ parcela 24/60 </t>
  </si>
  <si>
    <t xml:space="preserve">Ref. parcelameto CSLL parcela 24/36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</si>
</sst>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1/PDF/0121-100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1/PDF/0121-101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transparencia.moradaturismoeventos.com.br/Arquivos/Transparencias/2/2/2021/PDF/0121-62.pdf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1/PDF/0121-59.pdf" TargetMode="External"/><Relationship Id="rId2" Type="http://schemas.openxmlformats.org/officeDocument/2006/relationships/hyperlink" Target="http://transparencia.moradaturismoeventos.com.br/Arquivos/Transparencias/2/2/2021/PDF/0121-56.pdf" TargetMode="External"/><Relationship Id="rId1" Type="http://schemas.openxmlformats.org/officeDocument/2006/relationships/hyperlink" Target="http://transparencia.moradaturismoeventos.com.br/Arquivos/Transparencias/2/2/2021/PDF/0121-56.pdf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1/PDF/0121-68.pdf" TargetMode="External"/><Relationship Id="rId4" Type="http://schemas.openxmlformats.org/officeDocument/2006/relationships/hyperlink" Target="http://transparencia.moradaturismoeventos.com.br/Arquivos/Transparencias/2/2/2021/PDF/0121-6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1/PDF/0121-82.pdf" TargetMode="External"/><Relationship Id="rId3" Type="http://schemas.openxmlformats.org/officeDocument/2006/relationships/hyperlink" Target="http://transparencia.moradaturismoeventos.com.br/Arquivos/Transparencias/2/2/2021/PDF/0121-74.pdf" TargetMode="External"/><Relationship Id="rId7" Type="http://schemas.openxmlformats.org/officeDocument/2006/relationships/hyperlink" Target="http://transparencia.moradaturismoeventos.com.br/Arquivos/Transparencias/2/2/2021/PDF/0121-89.pdf" TargetMode="External"/><Relationship Id="rId2" Type="http://schemas.openxmlformats.org/officeDocument/2006/relationships/hyperlink" Target="http://transparencia.moradaturismoeventos.com.br/Arquivos/Transparencias/2/2/2021/PDF/0121-72.pdf" TargetMode="External"/><Relationship Id="rId1" Type="http://schemas.openxmlformats.org/officeDocument/2006/relationships/hyperlink" Target="http://transparencia.moradaturismoeventos.com.br/Arquivos/Transparencias/2/2/2021/PDF/0121-72.pdf" TargetMode="External"/><Relationship Id="rId6" Type="http://schemas.openxmlformats.org/officeDocument/2006/relationships/hyperlink" Target="http://transparencia.moradaturismoeventos.com.br/Arquivos/Transparencias/2/2/2021/PDF/0121-76.pdf" TargetMode="External"/><Relationship Id="rId5" Type="http://schemas.openxmlformats.org/officeDocument/2006/relationships/hyperlink" Target="http://transparencia.moradaturismoeventos.com.br/Arquivos/Transparencias/2/2/2021/PDF/0121-85.pdf" TargetMode="External"/><Relationship Id="rId4" Type="http://schemas.openxmlformats.org/officeDocument/2006/relationships/hyperlink" Target="http://transparencia.moradaturismoeventos.com.br/Arquivos/Transparencias/2/2/2021/PDF/0121-78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1/PDF/0121-71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1/PDF/0121-9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1/PDF/0121-14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1/PDF/0121-9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1/PDF/0121-10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hyperlink" Target="http://transparencia.moradaturismoeventos.com.br/Arquivos/Transparencias/2/2/2021/PDF/0121-109.pdf" TargetMode="External"/><Relationship Id="rId1" Type="http://schemas.openxmlformats.org/officeDocument/2006/relationships/hyperlink" Target="http://transparencia.moradaturismoeventos.com.br/Arquivos/Transparencias/2/2/2021/PDF/0121-109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1/PDF/0121-112.pdf" TargetMode="External"/><Relationship Id="rId1" Type="http://schemas.openxmlformats.org/officeDocument/2006/relationships/hyperlink" Target="http://transparencia.moradaturismoeventos.com.br/Arquivos/Transparencias/2/2/2021/PDF/0121-112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1/PDF/0121-17.pdf" TargetMode="External"/><Relationship Id="rId1" Type="http://schemas.openxmlformats.org/officeDocument/2006/relationships/hyperlink" Target="http://transparencia.moradaturismoeventos.com.br/Arquivos/Transparencias/2/2/2021/PDF/0121-17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1/PDF/0121-42.pdf" TargetMode="External"/><Relationship Id="rId1" Type="http://schemas.openxmlformats.org/officeDocument/2006/relationships/hyperlink" Target="http://transparencia.moradaturismoeventos.com.br/Arquivos/Transparencias/2/2/2021/PDF/0121-42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1/PDF/0121-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0"/>
  <sheetViews>
    <sheetView showGridLines="0" tabSelected="1" workbookViewId="0">
      <pane ySplit="5" topLeftCell="A6" activePane="bottomLeft" state="frozen"/>
      <selection activeCell="F41" sqref="F41"/>
      <selection pane="bottomLeft" activeCell="E26" sqref="E26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25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26</v>
      </c>
      <c r="D7" t="s">
        <v>2</v>
      </c>
      <c r="E7" s="4">
        <v>1053.3800000000001</v>
      </c>
      <c r="F7" s="18" t="s">
        <v>23</v>
      </c>
    </row>
    <row r="8" spans="2:7" x14ac:dyDescent="0.25">
      <c r="C8" s="1" t="s">
        <v>27</v>
      </c>
      <c r="D8" t="s">
        <v>3</v>
      </c>
      <c r="E8" s="4">
        <v>228.23</v>
      </c>
      <c r="F8" s="18" t="s">
        <v>23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28</v>
      </c>
      <c r="D10" t="s">
        <v>10</v>
      </c>
      <c r="E10" s="4">
        <v>1300</v>
      </c>
      <c r="F10" s="18" t="s">
        <v>23</v>
      </c>
    </row>
    <row r="11" spans="2:7" x14ac:dyDescent="0.25">
      <c r="C11" s="1" t="s">
        <v>29</v>
      </c>
      <c r="D11" t="s">
        <v>11</v>
      </c>
      <c r="E11" s="4">
        <f>1300+89.89+1300+112.36</f>
        <v>2802.2500000000005</v>
      </c>
      <c r="F11" s="18" t="s">
        <v>23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30</v>
      </c>
      <c r="D13" t="s">
        <v>13</v>
      </c>
      <c r="E13" s="4">
        <v>9721.24</v>
      </c>
      <c r="F13" s="18" t="s">
        <v>23</v>
      </c>
    </row>
    <row r="14" spans="2:7" x14ac:dyDescent="0.25">
      <c r="C14" s="1" t="s">
        <v>30</v>
      </c>
      <c r="D14" t="s">
        <v>14</v>
      </c>
      <c r="E14" s="4">
        <v>5000</v>
      </c>
      <c r="F14" s="18" t="s">
        <v>23</v>
      </c>
    </row>
    <row r="15" spans="2:7" x14ac:dyDescent="0.25">
      <c r="C15" s="1" t="s">
        <v>30</v>
      </c>
      <c r="D15" t="s">
        <v>15</v>
      </c>
      <c r="E15" s="4">
        <v>1721.24</v>
      </c>
      <c r="F15" s="18" t="s">
        <v>23</v>
      </c>
    </row>
    <row r="16" spans="2:7" x14ac:dyDescent="0.25">
      <c r="C16" s="1" t="s">
        <v>30</v>
      </c>
      <c r="D16" t="s">
        <v>16</v>
      </c>
      <c r="E16" s="4">
        <v>1721.24</v>
      </c>
      <c r="F16" s="18" t="s">
        <v>23</v>
      </c>
    </row>
    <row r="17" spans="2:6" x14ac:dyDescent="0.25">
      <c r="C17" s="1" t="s">
        <v>30</v>
      </c>
      <c r="D17" t="s">
        <v>52</v>
      </c>
      <c r="E17" s="4">
        <v>1721.24</v>
      </c>
      <c r="F17" s="18" t="s">
        <v>23</v>
      </c>
    </row>
    <row r="18" spans="2:6" x14ac:dyDescent="0.25">
      <c r="C18" s="1" t="s">
        <v>30</v>
      </c>
      <c r="D18" t="s">
        <v>53</v>
      </c>
      <c r="E18" s="4">
        <v>1721.24</v>
      </c>
      <c r="F18" s="18" t="s">
        <v>23</v>
      </c>
    </row>
    <row r="19" spans="2:6" x14ac:dyDescent="0.25">
      <c r="C19" s="1" t="s">
        <v>30</v>
      </c>
      <c r="D19" t="s">
        <v>54</v>
      </c>
      <c r="E19" s="4">
        <v>1721.24</v>
      </c>
      <c r="F19" s="18" t="s">
        <v>23</v>
      </c>
    </row>
    <row r="20" spans="2:6" x14ac:dyDescent="0.25">
      <c r="B20" s="1" t="s">
        <v>17</v>
      </c>
      <c r="C20" s="1"/>
      <c r="E20" s="4"/>
      <c r="F20" s="4"/>
    </row>
    <row r="21" spans="2:6" x14ac:dyDescent="0.25">
      <c r="C21" s="1" t="s">
        <v>31</v>
      </c>
      <c r="D21" t="s">
        <v>19</v>
      </c>
      <c r="E21" s="4">
        <v>820.42</v>
      </c>
      <c r="F21" s="18" t="s">
        <v>23</v>
      </c>
    </row>
    <row r="22" spans="2:6" x14ac:dyDescent="0.25">
      <c r="C22" s="1" t="s">
        <v>32</v>
      </c>
      <c r="D22" t="s">
        <v>18</v>
      </c>
      <c r="E22" s="4">
        <v>4665.49</v>
      </c>
      <c r="F22" s="18" t="s">
        <v>23</v>
      </c>
    </row>
    <row r="23" spans="2:6" x14ac:dyDescent="0.25">
      <c r="B23" s="1" t="s">
        <v>20</v>
      </c>
      <c r="C23" s="1"/>
      <c r="E23" s="4"/>
      <c r="F23" s="4"/>
    </row>
    <row r="24" spans="2:6" x14ac:dyDescent="0.25">
      <c r="C24" s="1" t="s">
        <v>33</v>
      </c>
      <c r="D24" t="s">
        <v>59</v>
      </c>
      <c r="E24" s="4">
        <v>1800</v>
      </c>
      <c r="F24" s="18" t="s">
        <v>23</v>
      </c>
    </row>
    <row r="25" spans="2:6" x14ac:dyDescent="0.25">
      <c r="C25" s="1" t="s">
        <v>34</v>
      </c>
      <c r="D25" t="s">
        <v>73</v>
      </c>
      <c r="E25" s="4">
        <v>228.14</v>
      </c>
      <c r="F25" s="18" t="s">
        <v>23</v>
      </c>
    </row>
    <row r="26" spans="2:6" x14ac:dyDescent="0.25">
      <c r="C26" s="1" t="s">
        <v>35</v>
      </c>
      <c r="D26" t="s">
        <v>21</v>
      </c>
      <c r="E26" s="4">
        <v>236.82</v>
      </c>
      <c r="F26" s="48" t="s">
        <v>23</v>
      </c>
    </row>
    <row r="27" spans="2:6" x14ac:dyDescent="0.25">
      <c r="C27" s="1" t="s">
        <v>36</v>
      </c>
      <c r="D27" t="s">
        <v>60</v>
      </c>
      <c r="E27" s="4">
        <f>15.25+37.49+627.75+225.43+380.11</f>
        <v>1286.0300000000002</v>
      </c>
      <c r="F27" s="18" t="s">
        <v>23</v>
      </c>
    </row>
    <row r="28" spans="2:6" x14ac:dyDescent="0.25">
      <c r="C28" s="1" t="s">
        <v>37</v>
      </c>
      <c r="D28" t="s">
        <v>61</v>
      </c>
      <c r="E28" s="4">
        <f>2374.93+368.98</f>
        <v>2743.91</v>
      </c>
      <c r="F28" s="18" t="s">
        <v>23</v>
      </c>
    </row>
    <row r="29" spans="2:6" x14ac:dyDescent="0.25">
      <c r="B29" s="1" t="s">
        <v>55</v>
      </c>
      <c r="C29" s="1"/>
      <c r="E29" s="4"/>
      <c r="F29" s="4"/>
    </row>
    <row r="30" spans="2:6" x14ac:dyDescent="0.25">
      <c r="C30" s="1" t="s">
        <v>38</v>
      </c>
      <c r="D30" t="s">
        <v>22</v>
      </c>
      <c r="E30" s="4">
        <f>6+2.5+20</f>
        <v>28.5</v>
      </c>
      <c r="F30" s="18" t="s">
        <v>23</v>
      </c>
    </row>
    <row r="31" spans="2:6" x14ac:dyDescent="0.25">
      <c r="C31" s="1" t="s">
        <v>39</v>
      </c>
      <c r="D31" t="s">
        <v>70</v>
      </c>
      <c r="E31" s="4">
        <f>156.26+156.9</f>
        <v>313.15999999999997</v>
      </c>
      <c r="F31" s="18" t="s">
        <v>23</v>
      </c>
    </row>
    <row r="32" spans="2:6" x14ac:dyDescent="0.25">
      <c r="C32" s="1" t="s">
        <v>72</v>
      </c>
      <c r="D32" t="s">
        <v>69</v>
      </c>
      <c r="E32" s="4">
        <v>21.32</v>
      </c>
      <c r="F32" s="18" t="s">
        <v>23</v>
      </c>
    </row>
    <row r="33" spans="3:6" x14ac:dyDescent="0.25">
      <c r="C33" s="1"/>
      <c r="E33" s="4"/>
      <c r="F33" s="18"/>
    </row>
    <row r="34" spans="3:6" x14ac:dyDescent="0.25">
      <c r="D34" s="29" t="s">
        <v>41</v>
      </c>
      <c r="E34" s="28">
        <f>SUM(E7:E33)</f>
        <v>40855.090000000004</v>
      </c>
      <c r="F34" s="4"/>
    </row>
    <row r="35" spans="3:6" x14ac:dyDescent="0.25">
      <c r="E35" s="4"/>
      <c r="F35" s="4"/>
    </row>
    <row r="36" spans="3:6" x14ac:dyDescent="0.25">
      <c r="E36" s="4"/>
      <c r="F36" s="4"/>
    </row>
    <row r="37" spans="3:6" x14ac:dyDescent="0.25">
      <c r="E37" s="4"/>
      <c r="F37" s="4"/>
    </row>
    <row r="38" spans="3:6" x14ac:dyDescent="0.25">
      <c r="E38" s="4"/>
      <c r="F38" s="4"/>
    </row>
    <row r="39" spans="3:6" x14ac:dyDescent="0.25">
      <c r="E39" s="4"/>
      <c r="F39" s="4"/>
    </row>
    <row r="40" spans="3:6" x14ac:dyDescent="0.25">
      <c r="E40" s="4"/>
      <c r="F40" s="4"/>
    </row>
    <row r="41" spans="3:6" x14ac:dyDescent="0.25">
      <c r="E41" s="4"/>
      <c r="F41" s="4"/>
    </row>
    <row r="42" spans="3:6" x14ac:dyDescent="0.25">
      <c r="E42" s="4"/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0" location="'13.'!A1" display="abertura"/>
    <hyperlink ref="F21" location="'6.'!A1" display="abertura"/>
    <hyperlink ref="F22" location="'7.'!A1" display="abertura"/>
    <hyperlink ref="F24" location="'8.'!A1" display="abertura"/>
    <hyperlink ref="F28" location="'12.'!A1" display="abertura"/>
    <hyperlink ref="F27" location="'11.'!A1" display="abertura"/>
    <hyperlink ref="F32" location="'15.'!A1" display="abertura"/>
    <hyperlink ref="F26" location="'10.'!A1" display="abertura"/>
    <hyperlink ref="F31" location="'14.'!A1" display="abertura"/>
    <hyperlink ref="F13" location="'5.'!A1" display="abertura"/>
    <hyperlink ref="F14:F19" location="'5.'!A1" display="abertura"/>
    <hyperlink ref="F25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75</v>
      </c>
      <c r="C6" s="34" t="s">
        <v>43</v>
      </c>
      <c r="D6" s="35">
        <v>1053.3800000000001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75</v>
      </c>
      <c r="C6" s="23" t="s">
        <v>51</v>
      </c>
      <c r="D6" s="26">
        <v>228.23</v>
      </c>
      <c r="E6" s="25" t="s">
        <v>24</v>
      </c>
      <c r="F6" s="25" t="s">
        <v>42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ht="30" x14ac:dyDescent="0.25">
      <c r="B6" s="47" t="s">
        <v>75</v>
      </c>
      <c r="C6" s="41" t="s">
        <v>76</v>
      </c>
      <c r="D6" s="27">
        <v>1300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1300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44227</v>
      </c>
      <c r="C6" s="43" t="s">
        <v>77</v>
      </c>
      <c r="D6" s="33">
        <v>1300</v>
      </c>
      <c r="E6" s="43"/>
      <c r="F6" s="22" t="s">
        <v>42</v>
      </c>
    </row>
    <row r="7" spans="2:7" s="42" customFormat="1" x14ac:dyDescent="0.25">
      <c r="B7" s="32">
        <v>44227</v>
      </c>
      <c r="C7" s="43" t="s">
        <v>78</v>
      </c>
      <c r="D7" s="33">
        <v>89.89</v>
      </c>
      <c r="E7" s="43"/>
      <c r="F7" s="22" t="s">
        <v>42</v>
      </c>
    </row>
    <row r="8" spans="2:7" s="42" customFormat="1" x14ac:dyDescent="0.25">
      <c r="B8" s="32">
        <v>44227</v>
      </c>
      <c r="C8" s="43" t="s">
        <v>79</v>
      </c>
      <c r="D8" s="33">
        <v>1300</v>
      </c>
      <c r="E8" s="43"/>
      <c r="F8" s="22" t="s">
        <v>42</v>
      </c>
    </row>
    <row r="9" spans="2:7" s="42" customFormat="1" x14ac:dyDescent="0.25">
      <c r="B9" s="32">
        <v>44227</v>
      </c>
      <c r="C9" s="43" t="s">
        <v>80</v>
      </c>
      <c r="D9" s="33">
        <v>112.36</v>
      </c>
      <c r="E9" s="22" t="s">
        <v>24</v>
      </c>
      <c r="F9" s="22" t="s">
        <v>42</v>
      </c>
    </row>
    <row r="10" spans="2:7" s="42" customFormat="1" x14ac:dyDescent="0.25">
      <c r="B10" s="44"/>
      <c r="D10" s="45"/>
    </row>
    <row r="11" spans="2:7" s="42" customFormat="1" x14ac:dyDescent="0.25">
      <c r="B11" s="44"/>
      <c r="C11" s="46" t="s">
        <v>40</v>
      </c>
      <c r="D11" s="45">
        <f>SUM(D6:D10)</f>
        <v>2802.2500000000005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44227</v>
      </c>
      <c r="C6" s="23" t="s">
        <v>44</v>
      </c>
      <c r="D6" s="26">
        <v>1721.24</v>
      </c>
      <c r="E6" s="23"/>
      <c r="F6" s="22" t="s">
        <v>42</v>
      </c>
    </row>
    <row r="7" spans="2:7" x14ac:dyDescent="0.25">
      <c r="B7" s="30">
        <v>44227</v>
      </c>
      <c r="C7" s="23" t="s">
        <v>45</v>
      </c>
      <c r="D7" s="26">
        <v>1721.24</v>
      </c>
      <c r="E7" s="23"/>
      <c r="F7" s="22" t="s">
        <v>42</v>
      </c>
    </row>
    <row r="8" spans="2:7" x14ac:dyDescent="0.25">
      <c r="B8" s="30">
        <v>44227</v>
      </c>
      <c r="C8" s="23" t="s">
        <v>46</v>
      </c>
      <c r="D8" s="26">
        <v>9721.24</v>
      </c>
      <c r="E8" s="23"/>
      <c r="F8" s="22" t="s">
        <v>42</v>
      </c>
    </row>
    <row r="9" spans="2:7" x14ac:dyDescent="0.25">
      <c r="B9" s="30">
        <v>44227</v>
      </c>
      <c r="C9" s="23" t="s">
        <v>47</v>
      </c>
      <c r="D9" s="26">
        <v>5000</v>
      </c>
      <c r="E9" s="25"/>
      <c r="F9" s="22" t="s">
        <v>42</v>
      </c>
    </row>
    <row r="10" spans="2:7" x14ac:dyDescent="0.25">
      <c r="B10" s="30">
        <v>44227</v>
      </c>
      <c r="C10" s="23" t="s">
        <v>56</v>
      </c>
      <c r="D10" s="26">
        <v>1721.24</v>
      </c>
      <c r="E10" s="25"/>
      <c r="F10" s="22" t="s">
        <v>42</v>
      </c>
    </row>
    <row r="11" spans="2:7" x14ac:dyDescent="0.25">
      <c r="B11" s="30">
        <v>44227</v>
      </c>
      <c r="C11" s="23" t="s">
        <v>57</v>
      </c>
      <c r="D11" s="26">
        <v>1721.24</v>
      </c>
      <c r="E11" s="25"/>
      <c r="F11" s="22" t="s">
        <v>42</v>
      </c>
    </row>
    <row r="12" spans="2:7" x14ac:dyDescent="0.25">
      <c r="B12" s="30">
        <v>44227</v>
      </c>
      <c r="C12" s="23" t="s">
        <v>58</v>
      </c>
      <c r="D12" s="26">
        <v>1721.24</v>
      </c>
      <c r="E12" s="25" t="s">
        <v>24</v>
      </c>
      <c r="F12" s="22" t="s">
        <v>42</v>
      </c>
    </row>
    <row r="13" spans="2:7" x14ac:dyDescent="0.25">
      <c r="B13" s="2"/>
      <c r="D13" s="4"/>
    </row>
    <row r="14" spans="2:7" x14ac:dyDescent="0.25">
      <c r="B14" s="2"/>
      <c r="C14" s="24" t="s">
        <v>40</v>
      </c>
      <c r="D14" s="4">
        <f>SUM(D6:D13)</f>
        <v>23327.440000000006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:F12" r:id="rId2" display="docto.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75</v>
      </c>
      <c r="C6" s="23" t="s">
        <v>49</v>
      </c>
      <c r="D6" s="26">
        <v>820.42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820.42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75</v>
      </c>
      <c r="C6" s="23" t="s">
        <v>50</v>
      </c>
      <c r="D6" s="26">
        <v>4665.49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4665.49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44201</v>
      </c>
      <c r="C6" s="23" t="s">
        <v>81</v>
      </c>
      <c r="D6" s="26">
        <v>1800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44202</v>
      </c>
      <c r="C6" s="23" t="s">
        <v>82</v>
      </c>
      <c r="D6" s="26">
        <v>228.14</v>
      </c>
      <c r="E6" s="25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228.14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44211</v>
      </c>
      <c r="C6" s="40" t="s">
        <v>83</v>
      </c>
      <c r="D6" s="27">
        <v>236.82</v>
      </c>
      <c r="E6" s="22" t="s">
        <v>24</v>
      </c>
      <c r="F6" s="22" t="s">
        <v>42</v>
      </c>
    </row>
    <row r="7" spans="2:7" x14ac:dyDescent="0.25">
      <c r="B7" s="2"/>
      <c r="D7" s="4"/>
    </row>
    <row r="8" spans="2:7" x14ac:dyDescent="0.25">
      <c r="B8" s="2"/>
      <c r="C8" s="24" t="s">
        <v>40</v>
      </c>
      <c r="D8" s="4">
        <f>SUM(D6:D7)</f>
        <v>236.82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8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44227</v>
      </c>
      <c r="C6" s="31" t="s">
        <v>62</v>
      </c>
      <c r="D6" s="33">
        <v>15.25</v>
      </c>
      <c r="E6" s="22"/>
      <c r="F6" s="22" t="s">
        <v>42</v>
      </c>
    </row>
    <row r="7" spans="2:7" x14ac:dyDescent="0.25">
      <c r="B7" s="32">
        <v>44227</v>
      </c>
      <c r="C7" s="31" t="s">
        <v>63</v>
      </c>
      <c r="D7" s="33">
        <v>37.49</v>
      </c>
      <c r="E7" s="22"/>
      <c r="F7" s="22" t="s">
        <v>42</v>
      </c>
    </row>
    <row r="8" spans="2:7" x14ac:dyDescent="0.25">
      <c r="B8" s="32">
        <v>44227</v>
      </c>
      <c r="C8" s="31" t="s">
        <v>64</v>
      </c>
      <c r="D8" s="33">
        <v>627.75</v>
      </c>
      <c r="E8" s="22"/>
      <c r="F8" s="22" t="s">
        <v>42</v>
      </c>
    </row>
    <row r="9" spans="2:7" x14ac:dyDescent="0.25">
      <c r="B9" s="32">
        <v>44227</v>
      </c>
      <c r="C9" s="31" t="s">
        <v>66</v>
      </c>
      <c r="D9" s="33">
        <v>225.43</v>
      </c>
      <c r="E9" s="22"/>
      <c r="F9" s="22" t="s">
        <v>42</v>
      </c>
    </row>
    <row r="10" spans="2:7" x14ac:dyDescent="0.25">
      <c r="B10" s="32">
        <v>44227</v>
      </c>
      <c r="C10" s="31" t="s">
        <v>65</v>
      </c>
      <c r="D10" s="33">
        <v>380.11</v>
      </c>
      <c r="E10" s="22" t="s">
        <v>24</v>
      </c>
      <c r="F10" s="22" t="s">
        <v>42</v>
      </c>
    </row>
    <row r="11" spans="2:7" x14ac:dyDescent="0.25">
      <c r="B11" s="37"/>
      <c r="C11" s="36"/>
      <c r="D11" s="38"/>
      <c r="E11" s="39"/>
      <c r="F11" s="39"/>
    </row>
    <row r="12" spans="2:7" x14ac:dyDescent="0.25">
      <c r="B12" s="2"/>
      <c r="C12" s="24" t="s">
        <v>40</v>
      </c>
      <c r="D12" s="4">
        <f>SUM(D6:D11)</f>
        <v>1286.0300000000002</v>
      </c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</sheetData>
  <sheetProtection password="DF4F" sheet="1" objects="1" scenarios="1"/>
  <hyperlinks>
    <hyperlink ref="E10" location="Razão!A1" display="retorna"/>
    <hyperlink ref="F6" r:id="rId1"/>
    <hyperlink ref="F7:F10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44227</v>
      </c>
      <c r="C6" s="31" t="s">
        <v>67</v>
      </c>
      <c r="D6" s="33">
        <v>2374.9299999999998</v>
      </c>
      <c r="E6" s="22"/>
      <c r="F6" s="22" t="s">
        <v>42</v>
      </c>
    </row>
    <row r="7" spans="2:7" ht="30" x14ac:dyDescent="0.25">
      <c r="B7" s="32">
        <v>44227</v>
      </c>
      <c r="C7" s="31" t="s">
        <v>68</v>
      </c>
      <c r="D7" s="33">
        <v>368.98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44202</v>
      </c>
      <c r="C6" s="31" t="s">
        <v>48</v>
      </c>
      <c r="D6" s="33">
        <v>6</v>
      </c>
      <c r="E6" s="22"/>
      <c r="F6" s="22" t="s">
        <v>42</v>
      </c>
    </row>
    <row r="7" spans="2:7" ht="15" customHeight="1" x14ac:dyDescent="0.25">
      <c r="B7" s="32">
        <v>44208</v>
      </c>
      <c r="C7" s="31" t="s">
        <v>48</v>
      </c>
      <c r="D7" s="33">
        <v>2.5</v>
      </c>
      <c r="E7" s="22"/>
      <c r="F7" s="22" t="s">
        <v>42</v>
      </c>
    </row>
    <row r="8" spans="2:7" ht="15" customHeight="1" x14ac:dyDescent="0.25">
      <c r="B8" s="32">
        <v>44225</v>
      </c>
      <c r="C8" s="31" t="s">
        <v>84</v>
      </c>
      <c r="D8" s="33">
        <v>20</v>
      </c>
      <c r="E8" s="22" t="s">
        <v>24</v>
      </c>
      <c r="F8" s="22" t="s">
        <v>42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40</v>
      </c>
      <c r="D10" s="4">
        <f>SUM(D6:D9)</f>
        <v>28.5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44225</v>
      </c>
      <c r="C6" s="31" t="s">
        <v>85</v>
      </c>
      <c r="D6" s="33">
        <v>156.26</v>
      </c>
      <c r="E6" s="22"/>
      <c r="F6" s="22" t="s">
        <v>42</v>
      </c>
    </row>
    <row r="7" spans="2:7" ht="15" customHeight="1" x14ac:dyDescent="0.25">
      <c r="B7" s="32">
        <v>44225</v>
      </c>
      <c r="C7" s="31" t="s">
        <v>86</v>
      </c>
      <c r="D7" s="33">
        <v>156.9</v>
      </c>
      <c r="E7" s="22" t="s">
        <v>24</v>
      </c>
      <c r="F7" s="22" t="s">
        <v>42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40</v>
      </c>
      <c r="D9" s="4">
        <f>SUM(D6:D8)</f>
        <v>313.15999999999997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01/01/2021 a 31/01/2021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44227</v>
      </c>
      <c r="C6" s="31" t="s">
        <v>71</v>
      </c>
      <c r="D6" s="33">
        <v>21.32</v>
      </c>
      <c r="E6" s="22" t="s">
        <v>24</v>
      </c>
      <c r="F6" s="22" t="s">
        <v>42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40</v>
      </c>
      <c r="D8" s="4">
        <f>SUM(D6:D7)</f>
        <v>21.32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16</vt:i4>
      </vt:variant>
      <vt:variant>
        <vt:lpstr>Intervalos nomeados</vt:lpstr>
      </vt:variant>
      <vt:variant>
        <vt:i4>1</vt:i4>
      </vt:variant>
    </vt:vector>
  </HeadingPairs>
  <TitlesOfParts>
    <vt:vector size="1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2021-06-10T10:37:53Z</cp:lastPrinted>
  <dcterms:created xsi:type="dcterms:W3CDTF">2018-05-09T11:51:48Z</dcterms:created>
  <dcterms:modified xsi:type="dcterms:W3CDTF">2021-06-10T13:15:58Z</dcterms:modified>
</cp:coreProperties>
</file>