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ae1b400fad44c7b/Documentos/Exercicio 2025/01. ARQUIVOS SITE TRANSPARÊNCIA/RECEITAS E DESPESAS 2026/07.Julho/"/>
    </mc:Choice>
  </mc:AlternateContent>
  <xr:revisionPtr revIDLastSave="140" documentId="13_ncr:1_{EF5956EE-DD26-4AA9-BCCB-58B702E69CB2}" xr6:coauthVersionLast="47" xr6:coauthVersionMax="47" xr10:uidLastSave="{1AA1B922-7B2F-4261-9D39-EEDDA0C119F9}"/>
  <bookViews>
    <workbookView xWindow="-108" yWindow="-108" windowWidth="23256" windowHeight="13896" tabRatio="904" xr2:uid="{00000000-000D-0000-FFFF-FFFF00000000}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  <sheet name="25." sheetId="153" r:id="rId26"/>
  </sheets>
  <definedNames>
    <definedName name="_xlnm.Print_Area" localSheetId="0">RAZÃO!$A$1:$G$47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D12" i="153"/>
  <c r="E45" i="1" s="1"/>
  <c r="B4" i="153"/>
  <c r="D12" i="152"/>
  <c r="B4" i="152"/>
  <c r="D12" i="150"/>
  <c r="D10" i="151" l="1"/>
  <c r="E35" i="1" s="1"/>
  <c r="B4" i="151"/>
  <c r="E30" i="1"/>
  <c r="D10" i="24" l="1"/>
  <c r="E20" i="1"/>
  <c r="E18" i="1"/>
  <c r="E23" i="1"/>
  <c r="E22" i="1"/>
  <c r="E21" i="1"/>
  <c r="E19" i="1"/>
  <c r="E17" i="1"/>
  <c r="E16" i="1"/>
  <c r="E15" i="1"/>
  <c r="B4" i="2" l="1"/>
  <c r="E43" i="1" l="1"/>
  <c r="B4" i="150"/>
  <c r="E42" i="1"/>
  <c r="B4" i="148"/>
  <c r="B4" i="147" l="1"/>
  <c r="D8" i="146" l="1"/>
  <c r="E38" i="1" s="1"/>
  <c r="B4" i="146"/>
  <c r="B4" i="144"/>
  <c r="D10" i="141" l="1"/>
  <c r="E32" i="1" s="1"/>
  <c r="B4" i="141"/>
  <c r="D10" i="6" l="1"/>
  <c r="E14" i="1" l="1"/>
  <c r="E8" i="1"/>
  <c r="E7" i="1"/>
  <c r="D10" i="136"/>
  <c r="E31" i="1" s="1"/>
  <c r="B4" i="136"/>
  <c r="D8" i="131"/>
  <c r="E41" i="1" s="1"/>
  <c r="B4" i="131"/>
  <c r="D18" i="27" l="1"/>
  <c r="D9" i="130"/>
  <c r="E40" i="1" s="1"/>
  <c r="B4" i="130"/>
  <c r="D9" i="125" l="1"/>
  <c r="E34" i="1" s="1"/>
  <c r="B4" i="125" l="1"/>
  <c r="D12" i="109" l="1"/>
  <c r="E37" i="1" s="1"/>
  <c r="B4" i="109"/>
  <c r="D8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i="1" l="1"/>
  <c r="D12" i="5" l="1"/>
  <c r="E10" i="1" s="1"/>
  <c r="E47" i="1" l="1"/>
</calcChain>
</file>

<file path=xl/sharedStrings.xml><?xml version="1.0" encoding="utf-8"?>
<sst xmlns="http://schemas.openxmlformats.org/spreadsheetml/2006/main" count="426" uniqueCount="125">
  <si>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</si>
  <si>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</si>
  <si>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</si>
  <si>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</si>
  <si>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</si>
  <si>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</si>
  <si>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</si>
  <si>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</si>
  <si>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</si>
  <si>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</si>
  <si>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</si>
  <si>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</si>
  <si>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</si>
  <si>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</si>
  <si>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</si>
  <si>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</si>
  <si>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</si>
  <si>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</si>
  <si>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</si>
  <si>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</si>
  <si>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</si>
  <si>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</si>
  <si>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</si>
  <si>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</si>
  <si>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</si>
  <si>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</si>
  <si>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</si>
  <si>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</si>
  <si>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</si>
  <si>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</si>
  <si>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</si>
  <si>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</si>
  <si>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</si>
  <si>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</si>
  <si>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</si>
  <si>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</si>
  <si>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</si>
  <si>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</si>
  <si>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</si>
  <si>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</si>
  <si>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</si>
  <si>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</si>
  <si>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</si>
  <si>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</si>
  <si>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</si>
  <si>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</si>
  <si>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</si>
  <si>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</si>
  <si>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</si>
  <si>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</si>
  <si>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</si>
  <si>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</si>
  <si>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</si>
  <si>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</si>
  <si>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</si>
  <si>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</si>
  <si>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</si>
  <si>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</si>
  <si>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</si>
  <si>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</si>
  <si>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</si>
  <si>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</si>
  <si>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</si>
  <si>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</si>
  <si>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</si>
  <si>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</si>
  <si>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</si>
  <si>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</si>
  <si>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</si>
  <si>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</si>
  <si>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</si>
  <si>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</si>
  <si>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Despesas de Cartório e Estacionamento</t>
  </si>
  <si>
    <t>01/07</t>
  </si>
  <si>
    <t>31/07</t>
  </si>
  <si>
    <t>Período : 01/07/2026 a 31/07/2026</t>
  </si>
  <si>
    <t>24/07/2026</t>
  </si>
  <si>
    <t xml:space="preserve"> - VR. A SER PAGO REF. 06/2025 (PIS)</t>
  </si>
  <si>
    <t>01/07/2026</t>
  </si>
  <si>
    <t xml:space="preserve">  VR. A SER PAGO REF. RENATO CASSIANO </t>
  </si>
  <si>
    <t xml:space="preserve"> VR A SER PAGO REF. GUSTAVO H S DIAS</t>
  </si>
  <si>
    <t xml:space="preserve"> </t>
  </si>
  <si>
    <t>VR PAGO REF. NFS 7 INDIAMARA MOURA SIQUEIRA</t>
  </si>
  <si>
    <t xml:space="preserve"> Honorarios Diretoria Carlos Eduardo Delbon</t>
  </si>
  <si>
    <t xml:space="preserve"> Honorarios Diretoria Fabricio Pecoraro Minhaco</t>
  </si>
  <si>
    <t xml:space="preserve"> Honorarios Diretoria Gabriela da Vinha De Lorenzo Souza</t>
  </si>
  <si>
    <t xml:space="preserve"> Honorarios Diretoria Leonora Arnoldi Martins Ferreira</t>
  </si>
  <si>
    <t xml:space="preserve"> Honorários Diretoria Vanessa Kein Botelho</t>
  </si>
  <si>
    <t xml:space="preserve"> Honorários Conselho Fiscal Leandro Guidolim</t>
  </si>
  <si>
    <t xml:space="preserve"> Honorários Conselho Fiscal Paula C. Cardoso Benedicto</t>
  </si>
  <si>
    <t xml:space="preserve"> Honorários Conselho Fiscal Pedro Evangelista Monteiro Neto</t>
  </si>
  <si>
    <t xml:space="preserve"> Honorários Conselho Fiscal Roberto Pereira</t>
  </si>
  <si>
    <t>Fabricio Pecoraro Minhaco</t>
  </si>
  <si>
    <t>13/07/2026</t>
  </si>
  <si>
    <t xml:space="preserve"> REF. FATURA 2052744649 VIVO EMPRESAS</t>
  </si>
  <si>
    <t xml:space="preserve"> NF. SERVIÇOS  - O Contador LTDA</t>
  </si>
  <si>
    <t>13/07</t>
  </si>
  <si>
    <t>Seguro Mafre</t>
  </si>
  <si>
    <t>20/07</t>
  </si>
  <si>
    <t>COMPRA REF.NF 318 JVL TORREFAÇÃO DE CAFE</t>
  </si>
  <si>
    <t xml:space="preserve"> Depreciação do período : 07/2025</t>
  </si>
  <si>
    <t>Depreciação do período : 07/2025</t>
  </si>
  <si>
    <t>IRRF RETIDO S/APLICAÇÕES FINANCEIRAS</t>
  </si>
  <si>
    <t>IRFF RETIDO S/APLICAÇÕES FINANCEIRAS</t>
  </si>
  <si>
    <t xml:space="preserve"> PAGTO REF. DARE-SP PROCESSO ALTERAÇÃO DA DIRETORIA JUCESP</t>
  </si>
  <si>
    <t>PAGTO REF. DARE-SP PROCESSO ALTERAÇÃO DA DIRETORIA JUCESP</t>
  </si>
  <si>
    <t>PAGTO REF.RECONHECIMENTO DE FIRMA 3º TABELIÃO DE NOTAS E PROTESTOS DE ARARAQUARA</t>
  </si>
  <si>
    <t>21/07</t>
  </si>
  <si>
    <t>VR.PAGO REF.NF 600 MANUTENÇÃO(TROCA POSTE DE ENERGIA)</t>
  </si>
  <si>
    <t>02/07</t>
  </si>
  <si>
    <t>SUBSCRIÇÃO INTG.SICRED</t>
  </si>
  <si>
    <t>10/07</t>
  </si>
  <si>
    <t xml:space="preserve"> PAGTO REF. TARIFA DE MANUTENÇÃO CONTA ATIVA</t>
  </si>
  <si>
    <t xml:space="preserve">  PAGTO REF. TARIFA COBRANÇA</t>
  </si>
  <si>
    <t>27/07</t>
  </si>
  <si>
    <t>PLANO INT CAPITAL SICRED</t>
  </si>
  <si>
    <t>25.</t>
  </si>
  <si>
    <t>24.</t>
  </si>
  <si>
    <t>Debêntures</t>
  </si>
  <si>
    <t>Despesas legais e Judiciais</t>
  </si>
  <si>
    <t>VR. A SER PAGO REF. 07/2025 INSS S/REMUNERAÇÃO AUTONOMOS</t>
  </si>
  <si>
    <t xml:space="preserve"> VR. A SER PAGO REF. 07/2025 REF. REMUNERAÇÃO DOS DIRETORES</t>
  </si>
  <si>
    <t>82-TRT-ACORDO RENAN 8/10</t>
  </si>
  <si>
    <t>VR. A SER PAGO REF. 06/2025 (COFINS)</t>
  </si>
  <si>
    <t xml:space="preserve"> VR. A SER PAGO REF. 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</si>
</sst>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#,###,###,###,###,##0.00;\-#,###,###,###,###,##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/>
    <xf numFmtId="0" fontId="2" fillId="0" borderId="0" xfId="1" applyBorder="1" applyAlignment="1">
      <alignment horizontal="center"/>
    </xf>
    <xf numFmtId="164" fontId="0" fillId="3" borderId="11" xfId="0" applyNumberForma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ill="1" applyBorder="1" applyAlignment="1">
      <alignment vertical="top"/>
    </xf>
    <xf numFmtId="0" fontId="2" fillId="0" borderId="10" xfId="1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Border="1" applyAlignment="1">
      <alignment vertical="top" wrapText="1"/>
    </xf>
    <xf numFmtId="0" fontId="2" fillId="0" borderId="10" xfId="1" applyBorder="1"/>
    <xf numFmtId="0" fontId="2" fillId="0" borderId="10" xfId="1" applyBorder="1" applyAlignment="1">
      <alignment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ill="1" applyBorder="1" applyAlignment="1">
      <alignment vertical="top"/>
    </xf>
    <xf numFmtId="4" fontId="0" fillId="0" borderId="10" xfId="0" applyNumberFormat="1" applyBorder="1"/>
    <xf numFmtId="49" fontId="0" fillId="0" borderId="10" xfId="0" applyNumberFormat="1" applyBorder="1" applyAlignment="1">
      <alignment horizontal="center" vertical="center"/>
    </xf>
    <xf numFmtId="4" fontId="1" fillId="0" borderId="13" xfId="0" applyNumberFormat="1" applyFont="1" applyBorder="1"/>
    <xf numFmtId="4" fontId="0" fillId="0" borderId="0" xfId="0" applyNumberFormat="1" applyAlignment="1">
      <alignment horizontal="right"/>
    </xf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Border="1" applyAlignment="1">
      <alignment vertical="top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1" applyBorder="1" applyAlignment="1">
      <alignment vertical="center"/>
    </xf>
    <xf numFmtId="0" fontId="1" fillId="0" borderId="0" xfId="0" applyFont="1" applyAlignment="1">
      <alignment horizontal="left"/>
    </xf>
    <xf numFmtId="0" fontId="0" fillId="0" borderId="0" xfId="0" applyFill="1"/>
    <xf numFmtId="49" fontId="0" fillId="0" borderId="0" xfId="0" applyNumberFormat="1" applyBorder="1"/>
    <xf numFmtId="0" fontId="0" fillId="0" borderId="0" xfId="0" applyBorder="1" applyAlignment="1">
      <alignment horizontal="left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14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14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file:///C:\Users\Fiscal%20Morada\OneDrive\Documentos\Exercicio%202025\01.%20ARQUIVOS%20SITE%20TRANSPAR&#202;NCIA\RECEITAS%20E%20DESPESAS%202026\07.Julho\Comprovantes\0726-111.pdf" TargetMode="External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116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8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Fiscal%20Morada\OneDrive\Documentos\Exercicio%202025\01.%20ARQUIVOS%20SITE%20TRANSPAR&#202;NCIA\RECEITAS%20E%20DESPESAS%202026\07.Julho\Comprovantes\0726-115.pdf" TargetMode="External"/><Relationship Id="rId3" Type="http://schemas.openxmlformats.org/officeDocument/2006/relationships/hyperlink" Target="file:///C:\Users\Fiscal%20Morada\OneDrive\Documentos\Exercicio%202025\01.%20ARQUIVOS%20SITE%20TRANSPAR&#202;NCIA\RECEITAS%20E%20DESPESAS%202026\07.Julho\Comprovantes\0726-110.pdf" TargetMode="External"/><Relationship Id="rId7" Type="http://schemas.openxmlformats.org/officeDocument/2006/relationships/hyperlink" Target="file:///C:\Users\Fiscal%20Morada\OneDrive\Documentos\Exercicio%202025\01.%20ARQUIVOS%20SITE%20TRANSPAR&#202;NCIA\RECEITAS%20E%20DESPESAS%202026\07.Julho\Comprovantes\0726-114.pdf" TargetMode="External"/><Relationship Id="rId2" Type="http://schemas.openxmlformats.org/officeDocument/2006/relationships/hyperlink" Target="file:///C:\Users\Fiscal%20Morada\OneDrive\Documentos\Exercicio%202025\01.%20ARQUIVOS%20SITE%20TRANSPAR&#202;NCIA\RECEITAS%20E%20DESPESAS%202026\07.Julho\Comprovantes\0726-109.pdf" TargetMode="External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108.pdf" TargetMode="External"/><Relationship Id="rId6" Type="http://schemas.openxmlformats.org/officeDocument/2006/relationships/hyperlink" Target="file:///C:\Users\Fiscal%20Morada\OneDrive\Documentos\Exercicio%202025\01.%20ARQUIVOS%20SITE%20TRANSPAR&#202;NCIA\RECEITAS%20E%20DESPESAS%202026\07.Julho\Comprovantes\0726-112.pdf" TargetMode="External"/><Relationship Id="rId5" Type="http://schemas.openxmlformats.org/officeDocument/2006/relationships/hyperlink" Target="file:///C:\Users\Fiscal%20Morada\OneDrive\Documentos\Exercicio%202025\01.%20ARQUIVOS%20SITE%20TRANSPAR&#202;NCIA\RECEITAS%20E%20DESPESAS%202026\07.Julho\Comprovantes\0726-118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file:///C:\Users\Fiscal%20Morada\OneDrive\Documentos\Exercicio%202025\01.%20ARQUIVOS%20SITE%20TRANSPAR&#202;NCIA\RECEITAS%20E%20DESPESAS%202026\07.Julho\Comprovantes\0726-113.pdf" TargetMode="External"/><Relationship Id="rId9" Type="http://schemas.openxmlformats.org/officeDocument/2006/relationships/hyperlink" Target="file:///C:\Users\Fiscal%20Morada\OneDrive\Documentos\Exercicio%202025\01.%20ARQUIVOS%20SITE%20TRANSPAR&#202;NCIA\RECEITAS%20E%20DESPESAS%202026\07.Julho\Comprovantes\0726-117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88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9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87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93.pdf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file:///C:\Users\Fiscal%20Morada\OneDrive\Documentos\Exercicio%202025\01.%20ARQUIVOS%20SITE%20TRANSPAR&#202;NCIA\RECEITAS%20E%20DESPESAS%202026\07.Julho\Comprovantes\0726-145.pdf" TargetMode="External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98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file:///C:\Users\Fiscal%20Morada\OneDrive\Documentos\Exercicio%202025\01.%20ARQUIVOS%20SITE%20TRANSPAR&#202;NCIA\RECEITAS%20E%20DESPESAS%202026\07.Julho\Comprovantes\0726-144.pdf" TargetMode="External"/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99.pdf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Fiscal%20Morada\OneDrive\Documentos\Exercicio%202025\01.%20ARQUIVOS%20SITE%20TRANSPAR&#202;NCIA\RECEITAS%20E%20DESPESAS%202026\07.Julho\Comprovantes\0726-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63"/>
  <sheetViews>
    <sheetView showGridLines="0" tabSelected="1" zoomScale="130" zoomScaleNormal="130" workbookViewId="0">
      <pane ySplit="5" topLeftCell="A23" activePane="bottomLeft" state="frozen"/>
      <selection activeCell="C38" sqref="C38"/>
      <selection pane="bottomLeft"/>
    </sheetView>
  </sheetViews>
  <sheetFormatPr defaultRowHeight="14.4" x14ac:dyDescent="0.3"/>
  <cols>
    <col min="1" max="1" width="1.5546875" customWidth="1"/>
    <col min="2" max="3" width="3.5546875" customWidth="1"/>
    <col min="4" max="4" width="41.33203125" customWidth="1"/>
    <col min="5" max="5" width="13.88671875" customWidth="1"/>
    <col min="6" max="6" width="9.109375" customWidth="1"/>
  </cols>
  <sheetData>
    <row r="1" spans="2:7" ht="6" customHeight="1" thickBot="1" x14ac:dyDescent="0.35"/>
    <row r="2" spans="2:7" x14ac:dyDescent="0.3">
      <c r="B2" s="5" t="s">
        <v>0</v>
      </c>
      <c r="C2" s="20"/>
      <c r="D2" s="6"/>
      <c r="E2" s="6"/>
      <c r="F2" s="6"/>
      <c r="G2" s="7"/>
    </row>
    <row r="3" spans="2:7" x14ac:dyDescent="0.3">
      <c r="B3" s="8" t="s">
        <v>71</v>
      </c>
      <c r="G3" s="9"/>
    </row>
    <row r="4" spans="2:7" ht="15" thickBot="1" x14ac:dyDescent="0.35">
      <c r="B4" s="15" t="s">
        <v>75</v>
      </c>
      <c r="C4" s="16"/>
      <c r="D4" s="16"/>
      <c r="E4" s="10"/>
      <c r="F4" s="10"/>
      <c r="G4" s="11"/>
    </row>
    <row r="5" spans="2:7" ht="15" thickBot="1" x14ac:dyDescent="0.35">
      <c r="B5" s="18"/>
      <c r="C5" s="18"/>
      <c r="D5" s="18"/>
      <c r="E5" s="19" t="s">
        <v>21</v>
      </c>
      <c r="F5" s="19" t="s">
        <v>8</v>
      </c>
      <c r="G5" s="19"/>
    </row>
    <row r="6" spans="2:7" ht="15" thickTop="1" x14ac:dyDescent="0.3">
      <c r="B6" s="1" t="s">
        <v>4</v>
      </c>
      <c r="C6" s="1"/>
      <c r="E6" s="14"/>
      <c r="F6" s="14"/>
      <c r="G6" s="14"/>
    </row>
    <row r="7" spans="2:7" x14ac:dyDescent="0.3">
      <c r="C7" s="1" t="s">
        <v>22</v>
      </c>
      <c r="D7" t="s">
        <v>2</v>
      </c>
      <c r="E7" s="4">
        <f>'1.'!D6</f>
        <v>3053.04</v>
      </c>
      <c r="F7" s="17" t="s">
        <v>19</v>
      </c>
    </row>
    <row r="8" spans="2:7" x14ac:dyDescent="0.3">
      <c r="C8" s="1" t="s">
        <v>23</v>
      </c>
      <c r="D8" t="s">
        <v>3</v>
      </c>
      <c r="E8" s="4">
        <f>'2.'!D6</f>
        <v>661.49</v>
      </c>
      <c r="F8" s="17" t="s">
        <v>19</v>
      </c>
    </row>
    <row r="9" spans="2:7" x14ac:dyDescent="0.3">
      <c r="B9" s="1" t="s">
        <v>9</v>
      </c>
      <c r="C9" s="1"/>
      <c r="E9" s="4"/>
      <c r="F9" s="4"/>
    </row>
    <row r="10" spans="2:7" x14ac:dyDescent="0.3">
      <c r="C10" s="1" t="s">
        <v>24</v>
      </c>
      <c r="D10" t="s">
        <v>10</v>
      </c>
      <c r="E10" s="4">
        <f>'3.'!D12</f>
        <v>4000</v>
      </c>
      <c r="F10" s="17" t="s">
        <v>19</v>
      </c>
    </row>
    <row r="11" spans="2:7" x14ac:dyDescent="0.3">
      <c r="C11" s="1" t="s">
        <v>25</v>
      </c>
      <c r="D11" t="s">
        <v>11</v>
      </c>
      <c r="E11" s="4">
        <f>'4.'!D10</f>
        <v>0</v>
      </c>
      <c r="F11" s="17" t="s">
        <v>19</v>
      </c>
    </row>
    <row r="12" spans="2:7" x14ac:dyDescent="0.3">
      <c r="C12" s="1" t="s">
        <v>26</v>
      </c>
      <c r="D12" t="s">
        <v>50</v>
      </c>
      <c r="E12" s="4">
        <f>'5.'!D10</f>
        <v>2291</v>
      </c>
      <c r="F12" s="17" t="s">
        <v>19</v>
      </c>
    </row>
    <row r="13" spans="2:7" x14ac:dyDescent="0.3">
      <c r="B13" s="1" t="s">
        <v>12</v>
      </c>
      <c r="C13" s="1"/>
      <c r="E13" s="4"/>
      <c r="F13" s="4"/>
    </row>
    <row r="14" spans="2:7" x14ac:dyDescent="0.3">
      <c r="C14" s="1" t="s">
        <v>27</v>
      </c>
      <c r="D14" t="s">
        <v>13</v>
      </c>
      <c r="E14" s="4">
        <f>'6.'!D6</f>
        <v>4723.53</v>
      </c>
      <c r="F14" s="17" t="s">
        <v>19</v>
      </c>
    </row>
    <row r="15" spans="2:7" x14ac:dyDescent="0.3">
      <c r="C15" s="1" t="s">
        <v>27</v>
      </c>
      <c r="D15" t="s">
        <v>92</v>
      </c>
      <c r="E15" s="4">
        <f>'6.'!D7</f>
        <v>4723.53</v>
      </c>
      <c r="F15" s="17" t="s">
        <v>19</v>
      </c>
    </row>
    <row r="16" spans="2:7" x14ac:dyDescent="0.3">
      <c r="C16" s="1" t="s">
        <v>27</v>
      </c>
      <c r="D16" t="s">
        <v>57</v>
      </c>
      <c r="E16" s="4">
        <f>'6.'!D8</f>
        <v>7511.59</v>
      </c>
      <c r="F16" s="17" t="s">
        <v>19</v>
      </c>
    </row>
    <row r="17" spans="2:6" x14ac:dyDescent="0.3">
      <c r="C17" s="1" t="s">
        <v>27</v>
      </c>
      <c r="D17" t="s">
        <v>61</v>
      </c>
      <c r="E17" s="4">
        <f>'6.'!D11</f>
        <v>2586.13</v>
      </c>
      <c r="F17" s="17" t="s">
        <v>19</v>
      </c>
    </row>
    <row r="18" spans="2:6" x14ac:dyDescent="0.3">
      <c r="C18" s="1" t="s">
        <v>27</v>
      </c>
      <c r="D18" t="s">
        <v>56</v>
      </c>
      <c r="E18" s="4">
        <f>'6.'!D9</f>
        <v>14603.97</v>
      </c>
      <c r="F18" s="17" t="s">
        <v>19</v>
      </c>
    </row>
    <row r="19" spans="2:6" x14ac:dyDescent="0.3">
      <c r="C19" s="1" t="s">
        <v>27</v>
      </c>
      <c r="D19" t="s">
        <v>62</v>
      </c>
      <c r="E19" s="4">
        <f>'6.'!D12</f>
        <v>2586.13</v>
      </c>
      <c r="F19" s="17" t="s">
        <v>19</v>
      </c>
    </row>
    <row r="20" spans="2:6" x14ac:dyDescent="0.3">
      <c r="C20" s="1" t="s">
        <v>27</v>
      </c>
      <c r="D20" t="s">
        <v>63</v>
      </c>
      <c r="E20" s="80">
        <f>'6.'!D13</f>
        <v>2586.13</v>
      </c>
      <c r="F20" s="17" t="s">
        <v>19</v>
      </c>
    </row>
    <row r="21" spans="2:6" x14ac:dyDescent="0.3">
      <c r="C21" s="1" t="s">
        <v>27</v>
      </c>
      <c r="D21" t="s">
        <v>64</v>
      </c>
      <c r="E21" s="4">
        <f>'6.'!D14</f>
        <v>2586.13</v>
      </c>
      <c r="F21" s="17" t="s">
        <v>19</v>
      </c>
    </row>
    <row r="22" spans="2:6" x14ac:dyDescent="0.3">
      <c r="C22" s="1" t="s">
        <v>27</v>
      </c>
      <c r="D22" t="s">
        <v>65</v>
      </c>
      <c r="E22" s="4">
        <f>'6.'!D10</f>
        <v>4723.53</v>
      </c>
      <c r="F22" s="17" t="s">
        <v>19</v>
      </c>
    </row>
    <row r="23" spans="2:6" x14ac:dyDescent="0.3">
      <c r="C23" s="1" t="s">
        <v>27</v>
      </c>
      <c r="E23" s="80">
        <f>'6.'!D15</f>
        <v>0</v>
      </c>
      <c r="F23" s="17" t="s">
        <v>19</v>
      </c>
    </row>
    <row r="24" spans="2:6" x14ac:dyDescent="0.3">
      <c r="B24" s="1" t="s">
        <v>14</v>
      </c>
      <c r="C24" s="1"/>
      <c r="E24" s="4"/>
      <c r="F24" s="4"/>
    </row>
    <row r="25" spans="2:6" x14ac:dyDescent="0.3">
      <c r="C25" s="1" t="s">
        <v>28</v>
      </c>
      <c r="D25" t="s">
        <v>16</v>
      </c>
      <c r="E25" s="4">
        <f>'7.'!D8</f>
        <v>0</v>
      </c>
      <c r="F25" s="17" t="s">
        <v>19</v>
      </c>
    </row>
    <row r="26" spans="2:6" x14ac:dyDescent="0.3">
      <c r="C26" s="1" t="s">
        <v>29</v>
      </c>
      <c r="D26" t="s">
        <v>15</v>
      </c>
      <c r="E26" s="80">
        <f>'8.'!D9</f>
        <v>0</v>
      </c>
      <c r="F26" s="17" t="s">
        <v>19</v>
      </c>
    </row>
    <row r="27" spans="2:6" x14ac:dyDescent="0.3">
      <c r="B27" s="1" t="s">
        <v>17</v>
      </c>
      <c r="C27" s="1"/>
      <c r="E27" s="4"/>
      <c r="F27" s="4"/>
    </row>
    <row r="28" spans="2:6" x14ac:dyDescent="0.3">
      <c r="B28" s="1"/>
      <c r="C28" s="1" t="s">
        <v>30</v>
      </c>
      <c r="D28" t="s">
        <v>48</v>
      </c>
      <c r="E28" s="4">
        <f>'9.'!D8</f>
        <v>141.6</v>
      </c>
      <c r="F28" s="42" t="s">
        <v>19</v>
      </c>
    </row>
    <row r="29" spans="2:6" x14ac:dyDescent="0.3">
      <c r="B29" s="1"/>
      <c r="C29" s="1" t="s">
        <v>31</v>
      </c>
      <c r="D29" t="s">
        <v>49</v>
      </c>
      <c r="E29" s="4">
        <f>'10.'!D9</f>
        <v>0</v>
      </c>
      <c r="F29" s="42" t="s">
        <v>19</v>
      </c>
    </row>
    <row r="30" spans="2:6" x14ac:dyDescent="0.3">
      <c r="C30" s="1" t="s">
        <v>32</v>
      </c>
      <c r="D30" t="s">
        <v>66</v>
      </c>
      <c r="E30" s="4">
        <f>'11.'!D8</f>
        <v>10783.55</v>
      </c>
      <c r="F30" s="42" t="s">
        <v>19</v>
      </c>
    </row>
    <row r="31" spans="2:6" x14ac:dyDescent="0.3">
      <c r="C31" s="1" t="s">
        <v>33</v>
      </c>
      <c r="D31" t="s">
        <v>53</v>
      </c>
      <c r="E31" s="4">
        <f>'12.'!D10</f>
        <v>166.41</v>
      </c>
      <c r="F31" s="42" t="s">
        <v>19</v>
      </c>
    </row>
    <row r="32" spans="2:6" x14ac:dyDescent="0.3">
      <c r="C32" s="1" t="s">
        <v>34</v>
      </c>
      <c r="D32" t="s">
        <v>70</v>
      </c>
      <c r="E32" s="4">
        <f>'13.'!D10</f>
        <v>560</v>
      </c>
      <c r="F32" s="42" t="s">
        <v>19</v>
      </c>
    </row>
    <row r="33" spans="2:6" x14ac:dyDescent="0.3">
      <c r="C33" s="1" t="s">
        <v>35</v>
      </c>
      <c r="D33" t="s">
        <v>40</v>
      </c>
      <c r="E33" s="4">
        <f>'14.'!D9</f>
        <v>0</v>
      </c>
      <c r="F33" s="17" t="s">
        <v>19</v>
      </c>
    </row>
    <row r="34" spans="2:6" x14ac:dyDescent="0.3">
      <c r="C34" s="1" t="s">
        <v>42</v>
      </c>
      <c r="D34" t="s">
        <v>41</v>
      </c>
      <c r="E34" s="4">
        <f>'15.'!D9</f>
        <v>0</v>
      </c>
      <c r="F34" s="17" t="s">
        <v>19</v>
      </c>
    </row>
    <row r="35" spans="2:6" x14ac:dyDescent="0.3">
      <c r="C35" s="1" t="s">
        <v>43</v>
      </c>
      <c r="D35" t="s">
        <v>68</v>
      </c>
      <c r="E35" s="4">
        <f>'16.'!D10</f>
        <v>0</v>
      </c>
      <c r="F35" s="17" t="s">
        <v>19</v>
      </c>
    </row>
    <row r="36" spans="2:6" x14ac:dyDescent="0.3">
      <c r="B36" s="1" t="s">
        <v>39</v>
      </c>
      <c r="C36" s="1"/>
      <c r="E36" s="4"/>
      <c r="F36" s="4"/>
    </row>
    <row r="37" spans="2:6" x14ac:dyDescent="0.3">
      <c r="C37" s="1" t="s">
        <v>44</v>
      </c>
      <c r="D37" t="s">
        <v>18</v>
      </c>
      <c r="E37" s="4">
        <f>'17.'!D12</f>
        <v>215</v>
      </c>
      <c r="F37" s="17" t="s">
        <v>19</v>
      </c>
    </row>
    <row r="38" spans="2:6" x14ac:dyDescent="0.3">
      <c r="C38" s="1" t="s">
        <v>45</v>
      </c>
      <c r="D38" t="s">
        <v>55</v>
      </c>
      <c r="E38" s="4">
        <f>'18.'!D8</f>
        <v>0</v>
      </c>
      <c r="F38" s="17" t="s">
        <v>19</v>
      </c>
    </row>
    <row r="39" spans="2:6" x14ac:dyDescent="0.3">
      <c r="C39" s="1" t="s">
        <v>51</v>
      </c>
      <c r="D39" t="s">
        <v>54</v>
      </c>
      <c r="E39" s="4">
        <v>0</v>
      </c>
      <c r="F39" s="17" t="s">
        <v>19</v>
      </c>
    </row>
    <row r="40" spans="2:6" x14ac:dyDescent="0.3">
      <c r="C40" s="1" t="s">
        <v>52</v>
      </c>
      <c r="D40" t="s">
        <v>46</v>
      </c>
      <c r="E40" s="4">
        <f>'20.'!D9</f>
        <v>10107.44</v>
      </c>
      <c r="F40" s="17" t="s">
        <v>19</v>
      </c>
    </row>
    <row r="41" spans="2:6" x14ac:dyDescent="0.3">
      <c r="C41" s="1" t="s">
        <v>58</v>
      </c>
      <c r="D41" t="s">
        <v>47</v>
      </c>
      <c r="E41" s="4">
        <f>'21.'!D8</f>
        <v>19774.52</v>
      </c>
      <c r="F41" s="17" t="s">
        <v>19</v>
      </c>
    </row>
    <row r="42" spans="2:6" x14ac:dyDescent="0.3">
      <c r="C42" s="1" t="s">
        <v>59</v>
      </c>
      <c r="D42" t="s">
        <v>60</v>
      </c>
      <c r="E42" s="4">
        <f>'22.'!D11</f>
        <v>0</v>
      </c>
      <c r="F42" s="17" t="s">
        <v>19</v>
      </c>
    </row>
    <row r="43" spans="2:6" x14ac:dyDescent="0.3">
      <c r="C43" s="1" t="s">
        <v>67</v>
      </c>
      <c r="D43" t="s">
        <v>72</v>
      </c>
      <c r="E43" s="4">
        <f>'23.'!D12</f>
        <v>0</v>
      </c>
      <c r="F43" s="17" t="s">
        <v>19</v>
      </c>
    </row>
    <row r="44" spans="2:6" x14ac:dyDescent="0.3">
      <c r="C44" s="89" t="s">
        <v>117</v>
      </c>
      <c r="D44" t="s">
        <v>118</v>
      </c>
      <c r="E44" s="4">
        <f>'24.'!D12</f>
        <v>0</v>
      </c>
      <c r="F44" s="17" t="s">
        <v>19</v>
      </c>
    </row>
    <row r="45" spans="2:6" x14ac:dyDescent="0.3">
      <c r="C45" s="1" t="s">
        <v>116</v>
      </c>
      <c r="D45" t="s">
        <v>119</v>
      </c>
      <c r="E45" s="4">
        <f>'25.'!D12</f>
        <v>3333.34</v>
      </c>
      <c r="F45" s="17" t="s">
        <v>19</v>
      </c>
    </row>
    <row r="46" spans="2:6" x14ac:dyDescent="0.3">
      <c r="C46" s="1"/>
      <c r="E46" s="4"/>
      <c r="F46" s="17"/>
    </row>
    <row r="47" spans="2:6" x14ac:dyDescent="0.3">
      <c r="D47" s="27" t="s">
        <v>37</v>
      </c>
      <c r="E47" s="26">
        <f>SUM(E7:E46)</f>
        <v>101718.06</v>
      </c>
      <c r="F47" s="4"/>
    </row>
    <row r="48" spans="2:6" x14ac:dyDescent="0.3">
      <c r="E48" s="4"/>
      <c r="F48" s="4"/>
    </row>
    <row r="49" spans="4:6" x14ac:dyDescent="0.3">
      <c r="D49" s="43"/>
      <c r="E49" s="4"/>
      <c r="F49" s="4"/>
    </row>
    <row r="50" spans="4:6" x14ac:dyDescent="0.3">
      <c r="E50" s="4"/>
      <c r="F50" s="4"/>
    </row>
    <row r="51" spans="4:6" x14ac:dyDescent="0.3">
      <c r="E51" s="4"/>
      <c r="F51" s="4"/>
    </row>
    <row r="52" spans="4:6" x14ac:dyDescent="0.3">
      <c r="E52" s="4"/>
      <c r="F52" s="4"/>
    </row>
    <row r="53" spans="4:6" x14ac:dyDescent="0.3">
      <c r="E53" s="4"/>
      <c r="F53" s="4"/>
    </row>
    <row r="54" spans="4:6" x14ac:dyDescent="0.3">
      <c r="E54" s="4"/>
      <c r="F54" s="4"/>
    </row>
    <row r="55" spans="4:6" x14ac:dyDescent="0.3">
      <c r="E55" s="4"/>
      <c r="F55" s="4"/>
    </row>
    <row r="56" spans="4:6" x14ac:dyDescent="0.3">
      <c r="E56" s="4"/>
      <c r="F56" s="4"/>
    </row>
    <row r="57" spans="4:6" x14ac:dyDescent="0.3">
      <c r="E57" s="4"/>
      <c r="F57" s="4"/>
    </row>
    <row r="58" spans="4:6" x14ac:dyDescent="0.3">
      <c r="E58" s="4"/>
      <c r="F58" s="4"/>
    </row>
    <row r="59" spans="4:6" x14ac:dyDescent="0.3">
      <c r="E59" s="4"/>
      <c r="F59" s="4"/>
    </row>
    <row r="60" spans="4:6" x14ac:dyDescent="0.3">
      <c r="E60" s="4"/>
      <c r="F60" s="4"/>
    </row>
    <row r="61" spans="4:6" x14ac:dyDescent="0.3">
      <c r="E61" s="4"/>
      <c r="F61" s="4"/>
    </row>
    <row r="62" spans="4:6" x14ac:dyDescent="0.3">
      <c r="E62" s="4"/>
      <c r="F62" s="4"/>
    </row>
    <row r="63" spans="4:6" x14ac:dyDescent="0.3">
      <c r="E63" s="4"/>
      <c r="F63" s="4"/>
    </row>
  </sheetData>
  <sheetProtection algorithmName="SHA-512" hashValue="KhMB4cRxk2PKA9QfoYlT0IBQtcdJv8uRD430QScShEStjCw+mfH8wievbbNJCjHCsps5JRExYE8RoCiH60ZeJQ==" saltValue="GTjpTbmqSwSW1LvkNunH0Q==" spinCount="100000" sheet="1" objects="1" scenarios="1"/>
  <sortState xmlns:xlrd2="http://schemas.microsoft.com/office/spreadsheetml/2017/richdata2" ref="D14:F24">
    <sortCondition ref="D14"/>
  </sortState>
  <hyperlinks>
    <hyperlink ref="F7" location="'1.'!A1" display="abertura" xr:uid="{00000000-0004-0000-0000-000000000000}"/>
    <hyperlink ref="F8" location="'2.'!A1" display="abertura" xr:uid="{00000000-0004-0000-0000-000001000000}"/>
    <hyperlink ref="F10:F11" location="Pis!A1" display="abertura" xr:uid="{00000000-0004-0000-0000-000002000000}"/>
    <hyperlink ref="F10" location="'3.'!A1" display="abertura" xr:uid="{00000000-0004-0000-0000-000003000000}"/>
    <hyperlink ref="F11" location="'4.'!A1" display="abertura" xr:uid="{00000000-0004-0000-0000-000004000000}"/>
    <hyperlink ref="F25" location="'7.'!A1" display="abertura" xr:uid="{00000000-0004-0000-0000-000005000000}"/>
    <hyperlink ref="F26" location="'8.'!A1" display="abertura" xr:uid="{00000000-0004-0000-0000-000006000000}"/>
    <hyperlink ref="F34" location="'15.'!A1" display="abertura" xr:uid="{00000000-0004-0000-0000-000007000000}"/>
    <hyperlink ref="F33" location="'14.'!A1" display="abertura" xr:uid="{00000000-0004-0000-0000-000008000000}"/>
    <hyperlink ref="F20" location="'6.'!A1" display="abertura" xr:uid="{00000000-0004-0000-0000-000009000000}"/>
    <hyperlink ref="F37" location="'17.'!A1" display="abertura" xr:uid="{00000000-0004-0000-0000-00000A000000}"/>
    <hyperlink ref="F40" location="'20.'!A1" display="abertura" xr:uid="{00000000-0004-0000-0000-00000B000000}"/>
    <hyperlink ref="F41" location="'21.'!A1" display="abertura" xr:uid="{00000000-0004-0000-0000-00000C000000}"/>
    <hyperlink ref="F28" location="'9.'!A1" display="abertura" xr:uid="{00000000-0004-0000-0000-00000D000000}"/>
    <hyperlink ref="F29" location="'10.'!A1" display="abertura" xr:uid="{00000000-0004-0000-0000-00000E000000}"/>
    <hyperlink ref="F12" location="'5.'!A1" display="abertura" xr:uid="{00000000-0004-0000-0000-00000F000000}"/>
    <hyperlink ref="F15:F21" location="'6.'!A1" display="abertura" xr:uid="{00000000-0004-0000-0000-000010000000}"/>
    <hyperlink ref="F31" location="'12.'!A1" display="abertura" xr:uid="{00000000-0004-0000-0000-000011000000}"/>
    <hyperlink ref="F39" location="'19.'!A1" display="abertura" xr:uid="{00000000-0004-0000-0000-000012000000}"/>
    <hyperlink ref="F38" location="'18.'!A1" display="abertura" xr:uid="{00000000-0004-0000-0000-000013000000}"/>
    <hyperlink ref="F30" location="'11.'!A1" display="abertura" xr:uid="{00000000-0004-0000-0000-000014000000}"/>
    <hyperlink ref="F32" location="'13.'!A1" display="abertura" xr:uid="{00000000-0004-0000-0000-000015000000}"/>
    <hyperlink ref="F22:F23" location="'6.'!A1" display="abertura" xr:uid="{00000000-0004-0000-0000-000016000000}"/>
    <hyperlink ref="F42" location="'22.'!A1" display="abertura" xr:uid="{00000000-0004-0000-0000-000017000000}"/>
    <hyperlink ref="F43" location="'23.'!A1" display="abertura" xr:uid="{00000000-0004-0000-0000-000018000000}"/>
    <hyperlink ref="F14" location="'6.'!A1" display="abertura" xr:uid="{00000000-0004-0000-0000-000019000000}"/>
    <hyperlink ref="F35" location="'16.'!A1" display="abertura" xr:uid="{00000000-0004-0000-0000-00001A000000}"/>
    <hyperlink ref="F44" location="'24.'!A1" display="abertura" xr:uid="{B0A5A5D0-FFC9-4BA5-969E-001BDC767C84}"/>
    <hyperlink ref="F45" location="'25.'!A1" display="abertura" xr:uid="{11AC0629-716C-4567-BCE9-56BFE5C7BFA0}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81"/>
  <sheetViews>
    <sheetView showGridLines="0" zoomScale="130" zoomScaleNormal="130" workbookViewId="0">
      <selection activeCell="E6" sqref="E6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71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30" t="s">
        <v>76</v>
      </c>
      <c r="C6" s="30" t="s">
        <v>123</v>
      </c>
      <c r="D6" s="31">
        <v>3053.04</v>
      </c>
      <c r="E6" s="24" t="s">
        <v>20</v>
      </c>
      <c r="F6" s="42" t="s">
        <v>38</v>
      </c>
    </row>
    <row r="7" spans="2:6" x14ac:dyDescent="0.3">
      <c r="B7" s="2"/>
      <c r="D7" s="4"/>
    </row>
    <row r="8" spans="2:6" x14ac:dyDescent="0.3">
      <c r="B8" s="2"/>
      <c r="D8" s="4"/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</sheetData>
  <sheetProtection algorithmName="SHA-512" hashValue="wK+y57b0Hl1OdhMP5ZWTRwGbsZ6iu86ai1v7vMgnhHSTetcgpQmoiuotce3SqCVM2y3g7NWrc+MjkaMuwN31OQ==" saltValue="+FkGvF1w5bFCzgKpGVZw7Q==" spinCount="100000" sheet="1" objects="1" scenarios="1"/>
  <hyperlinks>
    <hyperlink ref="E6" location="Razão!A1" display="retorna" xr:uid="{00000000-0004-0000-0100-000000000000}"/>
    <hyperlink ref="F6" r:id="rId1" xr:uid="{00000000-0004-0000-01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81"/>
  <sheetViews>
    <sheetView showGridLines="0" zoomScale="145" zoomScaleNormal="145" workbookViewId="0">
      <selection activeCell="E6" sqref="E6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71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30" t="s">
        <v>76</v>
      </c>
      <c r="C6" s="30" t="s">
        <v>77</v>
      </c>
      <c r="D6" s="31">
        <v>661.49</v>
      </c>
      <c r="E6" s="24" t="s">
        <v>20</v>
      </c>
      <c r="F6" s="42" t="s">
        <v>38</v>
      </c>
    </row>
    <row r="7" spans="2:6" x14ac:dyDescent="0.3">
      <c r="B7" s="2"/>
      <c r="D7" s="4"/>
    </row>
    <row r="8" spans="2:6" x14ac:dyDescent="0.3">
      <c r="B8" s="2"/>
      <c r="D8" s="4"/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</sheetData>
  <sheetProtection algorithmName="SHA-512" hashValue="klSPqJZnE7FO/qfulwbvmeDyTeBYzYdO/LpHknQEGAOqZkC0eT4P7AYBaLe5LEqFTX1tiD4ETIueAECCjOxa3Q==" saltValue="mhB6WxGCqpCTk9feljfzpg==" spinCount="100000" sheet="1" objects="1" scenarios="1"/>
  <hyperlinks>
    <hyperlink ref="E6" location="Razão!A1" display="retorna" xr:uid="{00000000-0004-0000-0200-000000000000}"/>
    <hyperlink ref="F6" r:id="rId1" xr:uid="{00000000-0004-0000-02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84"/>
  <sheetViews>
    <sheetView showGridLines="0" zoomScale="145" zoomScaleNormal="145" workbookViewId="0">
      <selection activeCell="E9" sqref="E9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5"/>
    </row>
    <row r="6" spans="2:6" s="38" customFormat="1" x14ac:dyDescent="0.3">
      <c r="B6" s="47" t="s">
        <v>78</v>
      </c>
      <c r="C6" s="37" t="s">
        <v>79</v>
      </c>
      <c r="D6" s="25">
        <v>2000</v>
      </c>
      <c r="E6" s="21" t="s">
        <v>20</v>
      </c>
      <c r="F6" s="64" t="s">
        <v>38</v>
      </c>
    </row>
    <row r="7" spans="2:6" s="38" customFormat="1" x14ac:dyDescent="0.3">
      <c r="B7" s="47" t="s">
        <v>78</v>
      </c>
      <c r="C7" s="37" t="s">
        <v>80</v>
      </c>
      <c r="D7" s="25">
        <v>2000</v>
      </c>
      <c r="E7" s="21" t="s">
        <v>20</v>
      </c>
      <c r="F7" s="42" t="s">
        <v>38</v>
      </c>
    </row>
    <row r="8" spans="2:6" s="38" customFormat="1" x14ac:dyDescent="0.3">
      <c r="B8" s="47"/>
      <c r="C8" s="37"/>
      <c r="D8" s="25"/>
      <c r="E8" s="21" t="s">
        <v>20</v>
      </c>
      <c r="F8" t="s">
        <v>38</v>
      </c>
    </row>
    <row r="9" spans="2:6" s="38" customFormat="1" x14ac:dyDescent="0.3">
      <c r="B9" s="85"/>
      <c r="C9" s="87"/>
      <c r="D9" s="40"/>
      <c r="E9" s="21" t="s">
        <v>20</v>
      </c>
      <c r="F9" t="s">
        <v>38</v>
      </c>
    </row>
    <row r="10" spans="2:6" s="38" customFormat="1" x14ac:dyDescent="0.3">
      <c r="B10" s="85"/>
      <c r="C10" s="87"/>
      <c r="D10" s="40"/>
      <c r="E10" s="35"/>
      <c r="F10" s="88"/>
    </row>
    <row r="11" spans="2:6" x14ac:dyDescent="0.3">
      <c r="B11" s="2"/>
      <c r="D11" s="4"/>
    </row>
    <row r="12" spans="2:6" x14ac:dyDescent="0.3">
      <c r="B12" s="2"/>
      <c r="C12" s="23" t="s">
        <v>36</v>
      </c>
      <c r="D12" s="4">
        <f>SUM(D6:D11)</f>
        <v>4000</v>
      </c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2"/>
      <c r="D57" s="4"/>
    </row>
    <row r="58" spans="2:4" x14ac:dyDescent="0.3">
      <c r="B58" s="2"/>
      <c r="D58" s="4"/>
    </row>
    <row r="59" spans="2:4" x14ac:dyDescent="0.3">
      <c r="B59" s="2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  <row r="82" spans="2:4" x14ac:dyDescent="0.3">
      <c r="B82" s="3"/>
      <c r="D82" s="4"/>
    </row>
    <row r="83" spans="2:4" x14ac:dyDescent="0.3">
      <c r="B83" s="3"/>
      <c r="D83" s="4"/>
    </row>
    <row r="84" spans="2:4" x14ac:dyDescent="0.3">
      <c r="B84" s="3"/>
      <c r="D84" s="4"/>
    </row>
  </sheetData>
  <sheetProtection algorithmName="SHA-512" hashValue="84SwfMmSw94pYdd8q+rbvE9k1bcRgYsuA1ghgsFuo0XHv0XiSKHZsESm/JJlUKwzlRw5vFa1YSgw/6DExzsyxA==" saltValue="xt2JOEZ/6h7UuDVWmMIuFQ==" spinCount="100000" sheet="1" objects="1" scenarios="1"/>
  <hyperlinks>
    <hyperlink ref="E6" location="Razão!A1" display="retorna" xr:uid="{00000000-0004-0000-0300-000000000000}"/>
    <hyperlink ref="F6" r:id="rId1" xr:uid="{00000000-0004-0000-0300-000001000000}"/>
    <hyperlink ref="E7" location="Razão!A1" display="retorna" xr:uid="{00000000-0004-0000-0300-000002000000}"/>
    <hyperlink ref="E8" location="Razão!A1" display="retorna" xr:uid="{00000000-0004-0000-0300-000003000000}"/>
    <hyperlink ref="E9" location="Razão!A1" display="retorna" xr:uid="{00000000-0004-0000-0300-000004000000}"/>
    <hyperlink ref="F7" r:id="rId2" xr:uid="{55341F70-2E80-4860-B58E-E656EB1D2255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76"/>
  <sheetViews>
    <sheetView showGridLines="0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5.441406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s="38" customFormat="1" x14ac:dyDescent="0.3">
      <c r="B6" s="47"/>
      <c r="C6" s="48"/>
      <c r="D6" s="29"/>
      <c r="E6" s="21"/>
      <c r="F6" s="90" t="s">
        <v>38</v>
      </c>
    </row>
    <row r="7" spans="2:6" s="38" customFormat="1" x14ac:dyDescent="0.3">
      <c r="B7" s="47"/>
      <c r="C7" s="48"/>
      <c r="D7" s="29"/>
      <c r="E7" s="21"/>
      <c r="F7" s="90" t="s">
        <v>38</v>
      </c>
    </row>
    <row r="8" spans="2:6" s="38" customFormat="1" x14ac:dyDescent="0.3">
      <c r="B8" s="47"/>
      <c r="C8" s="48"/>
      <c r="D8" s="29"/>
      <c r="E8" s="49" t="s">
        <v>20</v>
      </c>
      <c r="F8" s="22"/>
    </row>
    <row r="9" spans="2:6" s="38" customFormat="1" x14ac:dyDescent="0.3">
      <c r="B9" s="39"/>
      <c r="D9" s="40"/>
    </row>
    <row r="10" spans="2:6" s="38" customFormat="1" x14ac:dyDescent="0.3">
      <c r="B10" s="39"/>
      <c r="C10" s="41" t="s">
        <v>36</v>
      </c>
      <c r="D10" s="40">
        <f>SUM(D6:D9)</f>
        <v>0</v>
      </c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algorithmName="SHA-512" hashValue="4Etj9cfNygyt1/i/iOJRzusXdPoc7lyYiiXs29CnDj52PScFG1CuVDfSyHXAceD8s3gBP+pP84+O3tW0KMnrnQ==" saltValue="Cpo/TBZOCDs3ltzqDhpckA==" spinCount="100000" sheet="1" objects="1" scenarios="1"/>
  <hyperlinks>
    <hyperlink ref="E8" location="RAZÃO!A1" display="retorna" xr:uid="{00000000-0004-0000-04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76"/>
  <sheetViews>
    <sheetView showGridLines="0" workbookViewId="0">
      <selection activeCell="E9" sqref="E9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30" t="s">
        <v>78</v>
      </c>
      <c r="C6" s="22" t="s">
        <v>82</v>
      </c>
      <c r="D6" s="46">
        <v>2291</v>
      </c>
      <c r="E6" s="24"/>
      <c r="F6" s="42" t="s">
        <v>38</v>
      </c>
    </row>
    <row r="7" spans="2:6" x14ac:dyDescent="0.3">
      <c r="B7" s="30"/>
      <c r="C7" s="22"/>
      <c r="D7" s="46"/>
      <c r="E7" s="24"/>
      <c r="F7" s="63"/>
    </row>
    <row r="8" spans="2:6" x14ac:dyDescent="0.3">
      <c r="B8" s="30"/>
      <c r="C8" s="22"/>
      <c r="D8" s="46"/>
      <c r="E8" s="24"/>
      <c r="F8" s="63"/>
    </row>
    <row r="9" spans="2:6" x14ac:dyDescent="0.3">
      <c r="B9" s="30"/>
      <c r="C9" s="22"/>
      <c r="D9" s="46"/>
      <c r="E9" s="24" t="s">
        <v>20</v>
      </c>
      <c r="F9" s="63"/>
    </row>
    <row r="10" spans="2:6" x14ac:dyDescent="0.3">
      <c r="B10" s="2"/>
      <c r="C10" s="23" t="s">
        <v>36</v>
      </c>
      <c r="D10" s="4">
        <f>SUM(D6:D9)</f>
        <v>2291</v>
      </c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10" x14ac:dyDescent="0.3">
      <c r="B17" s="2"/>
      <c r="D17" s="4"/>
      <c r="J17" t="s">
        <v>81</v>
      </c>
    </row>
    <row r="18" spans="2:10" x14ac:dyDescent="0.3">
      <c r="B18" s="2"/>
      <c r="D18" s="4"/>
    </row>
    <row r="19" spans="2:10" x14ac:dyDescent="0.3">
      <c r="B19" s="2"/>
      <c r="D19" s="4"/>
    </row>
    <row r="20" spans="2:10" x14ac:dyDescent="0.3">
      <c r="B20" s="2"/>
      <c r="D20" s="4"/>
    </row>
    <row r="21" spans="2:10" x14ac:dyDescent="0.3">
      <c r="B21" s="2"/>
      <c r="D21" s="4"/>
    </row>
    <row r="22" spans="2:10" x14ac:dyDescent="0.3">
      <c r="B22" s="2"/>
      <c r="D22" s="4"/>
    </row>
    <row r="23" spans="2:10" x14ac:dyDescent="0.3">
      <c r="B23" s="2"/>
      <c r="D23" s="4"/>
    </row>
    <row r="24" spans="2:10" x14ac:dyDescent="0.3">
      <c r="B24" s="2"/>
      <c r="D24" s="4"/>
    </row>
    <row r="25" spans="2:10" x14ac:dyDescent="0.3">
      <c r="B25" s="2"/>
      <c r="D25" s="4"/>
    </row>
    <row r="26" spans="2:10" x14ac:dyDescent="0.3">
      <c r="B26" s="2"/>
      <c r="D26" s="4"/>
    </row>
    <row r="27" spans="2:10" x14ac:dyDescent="0.3">
      <c r="B27" s="2"/>
      <c r="D27" s="4"/>
    </row>
    <row r="28" spans="2:10" x14ac:dyDescent="0.3">
      <c r="B28" s="2"/>
      <c r="D28" s="4"/>
    </row>
    <row r="29" spans="2:10" x14ac:dyDescent="0.3">
      <c r="B29" s="2"/>
      <c r="D29" s="4"/>
    </row>
    <row r="30" spans="2:10" x14ac:dyDescent="0.3">
      <c r="B30" s="2"/>
      <c r="D30" s="4"/>
    </row>
    <row r="31" spans="2:10" x14ac:dyDescent="0.3">
      <c r="B31" s="2"/>
      <c r="D31" s="4"/>
    </row>
    <row r="32" spans="2:10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algorithmName="SHA-512" hashValue="p26xjXyyEmJiNtgM0Fw3KLdiVsdc95XFys0F62BQceO02dTHzAWP+L3qqULtEmkhmaFEuZ6BkA7TRnzUYw+X4w==" saltValue="74dG//X92QT1xGGnhO15xA==" spinCount="100000" sheet="1" objects="1" scenarios="1"/>
  <hyperlinks>
    <hyperlink ref="E9" location="Razão!A1" display="retorna" xr:uid="{00000000-0004-0000-0500-000000000000}"/>
    <hyperlink ref="F6" r:id="rId1" xr:uid="{00000000-0004-0000-05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83"/>
  <sheetViews>
    <sheetView zoomScale="140" zoomScaleNormal="140" workbookViewId="0">
      <selection activeCell="E16" sqref="E16"/>
    </sheetView>
  </sheetViews>
  <sheetFormatPr defaultRowHeight="14.4" x14ac:dyDescent="0.3"/>
  <cols>
    <col min="1" max="1" width="2.5546875" customWidth="1"/>
    <col min="2" max="2" width="12.109375" customWidth="1"/>
    <col min="3" max="3" width="60.441406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x14ac:dyDescent="0.3">
      <c r="B4" s="68" t="str">
        <f>RAZÃO!B4</f>
        <v>Período : 01/07/2026 a 31/07/2026</v>
      </c>
      <c r="C4" s="1"/>
      <c r="D4" s="1"/>
      <c r="F4" s="9"/>
    </row>
    <row r="5" spans="2:6" ht="15" thickBot="1" x14ac:dyDescent="0.35">
      <c r="B5" s="72" t="s">
        <v>5</v>
      </c>
      <c r="C5" s="73" t="s">
        <v>6</v>
      </c>
      <c r="D5" s="73" t="s">
        <v>7</v>
      </c>
      <c r="E5" s="74"/>
      <c r="F5" s="75"/>
    </row>
    <row r="6" spans="2:6" x14ac:dyDescent="0.3">
      <c r="B6" s="69" t="s">
        <v>78</v>
      </c>
      <c r="C6" s="70" t="s">
        <v>83</v>
      </c>
      <c r="D6" s="71">
        <v>4723.53</v>
      </c>
      <c r="E6" s="70"/>
      <c r="F6" s="42" t="s">
        <v>38</v>
      </c>
    </row>
    <row r="7" spans="2:6" x14ac:dyDescent="0.3">
      <c r="B7" s="30" t="s">
        <v>78</v>
      </c>
      <c r="C7" s="22" t="s">
        <v>84</v>
      </c>
      <c r="D7" s="76">
        <v>4723.53</v>
      </c>
      <c r="E7" s="22"/>
      <c r="F7" s="42" t="s">
        <v>38</v>
      </c>
    </row>
    <row r="8" spans="2:6" x14ac:dyDescent="0.3">
      <c r="B8" s="30" t="s">
        <v>78</v>
      </c>
      <c r="C8" s="22" t="s">
        <v>85</v>
      </c>
      <c r="D8" s="76">
        <v>7511.59</v>
      </c>
      <c r="E8" s="22"/>
      <c r="F8" s="42" t="s">
        <v>38</v>
      </c>
    </row>
    <row r="9" spans="2:6" x14ac:dyDescent="0.3">
      <c r="B9" s="30" t="s">
        <v>78</v>
      </c>
      <c r="C9" s="22" t="s">
        <v>86</v>
      </c>
      <c r="D9" s="77">
        <v>14603.97</v>
      </c>
      <c r="E9" s="24"/>
      <c r="F9" s="42" t="s">
        <v>38</v>
      </c>
    </row>
    <row r="10" spans="2:6" x14ac:dyDescent="0.3">
      <c r="B10" s="30" t="s">
        <v>78</v>
      </c>
      <c r="C10" s="22" t="s">
        <v>87</v>
      </c>
      <c r="D10" s="76">
        <v>4723.53</v>
      </c>
      <c r="E10" s="24"/>
      <c r="F10" s="42" t="s">
        <v>38</v>
      </c>
    </row>
    <row r="11" spans="2:6" x14ac:dyDescent="0.3">
      <c r="B11" s="30" t="s">
        <v>78</v>
      </c>
      <c r="C11" s="22" t="s">
        <v>88</v>
      </c>
      <c r="D11" s="76">
        <v>2586.13</v>
      </c>
      <c r="E11" s="24"/>
      <c r="F11" s="42" t="s">
        <v>38</v>
      </c>
    </row>
    <row r="12" spans="2:6" x14ac:dyDescent="0.3">
      <c r="B12" s="30" t="s">
        <v>78</v>
      </c>
      <c r="C12" s="22" t="s">
        <v>89</v>
      </c>
      <c r="D12" s="76">
        <v>2586.13</v>
      </c>
      <c r="E12" s="24"/>
      <c r="F12" s="42" t="s">
        <v>38</v>
      </c>
    </row>
    <row r="13" spans="2:6" x14ac:dyDescent="0.3">
      <c r="B13" s="30" t="s">
        <v>78</v>
      </c>
      <c r="C13" s="22" t="s">
        <v>90</v>
      </c>
      <c r="D13" s="76">
        <v>2586.13</v>
      </c>
      <c r="E13" s="24"/>
      <c r="F13" s="42" t="s">
        <v>38</v>
      </c>
    </row>
    <row r="14" spans="2:6" x14ac:dyDescent="0.3">
      <c r="B14" s="30" t="s">
        <v>78</v>
      </c>
      <c r="C14" s="22" t="s">
        <v>91</v>
      </c>
      <c r="D14" s="76">
        <v>2586.13</v>
      </c>
      <c r="E14" s="24"/>
      <c r="F14" s="42" t="s">
        <v>38</v>
      </c>
    </row>
    <row r="15" spans="2:6" x14ac:dyDescent="0.3">
      <c r="B15" s="30" t="s">
        <v>78</v>
      </c>
      <c r="C15" s="22"/>
      <c r="D15" s="77"/>
      <c r="E15" s="24"/>
      <c r="F15" s="90" t="s">
        <v>38</v>
      </c>
    </row>
    <row r="16" spans="2:6" x14ac:dyDescent="0.3">
      <c r="B16" s="30"/>
      <c r="C16" s="22"/>
      <c r="D16" s="76"/>
      <c r="E16" s="24" t="s">
        <v>20</v>
      </c>
      <c r="F16" s="63"/>
    </row>
    <row r="17" spans="2:4" x14ac:dyDescent="0.3">
      <c r="B17" s="2"/>
      <c r="D17" s="4"/>
    </row>
    <row r="18" spans="2:4" x14ac:dyDescent="0.3">
      <c r="B18" s="2"/>
      <c r="C18" s="27" t="s">
        <v>69</v>
      </c>
      <c r="D18" s="79">
        <f>SUM(D6:D17)</f>
        <v>46630.669999999991</v>
      </c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2"/>
      <c r="D57" s="4"/>
    </row>
    <row r="58" spans="2:4" x14ac:dyDescent="0.3">
      <c r="B58" s="2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  <row r="82" spans="2:4" x14ac:dyDescent="0.3">
      <c r="B82" s="3"/>
      <c r="D82" s="4"/>
    </row>
    <row r="83" spans="2:4" x14ac:dyDescent="0.3">
      <c r="B83" s="3"/>
      <c r="D83" s="4"/>
    </row>
  </sheetData>
  <sheetProtection algorithmName="SHA-512" hashValue="dOgUGYKi6BQLjrJygCvQ/b5Hc/tkXK8AEvZttrZRFOHhcDN7iQgw2eTwYPoAVXWsiTfu8fEIQCYf6myu/ZlfLw==" saltValue="YKfYt5bVXzz7yE2BJTx6Jw==" spinCount="100000" sheet="1" objects="1" scenarios="1"/>
  <phoneticPr fontId="4" type="noConversion"/>
  <hyperlinks>
    <hyperlink ref="E16" location="Razão!A1" display="retorna" xr:uid="{00000000-0004-0000-0600-000000000000}"/>
    <hyperlink ref="F6" r:id="rId1" xr:uid="{00000000-0004-0000-0600-000001000000}"/>
    <hyperlink ref="F7" r:id="rId2" xr:uid="{00000000-0004-0000-0600-000002000000}"/>
    <hyperlink ref="F8" r:id="rId3" xr:uid="{00000000-0004-0000-0600-000003000000}"/>
    <hyperlink ref="F9" r:id="rId4" xr:uid="{00000000-0004-0000-0600-000004000000}"/>
    <hyperlink ref="F10" r:id="rId5" xr:uid="{00000000-0004-0000-0600-000005000000}"/>
    <hyperlink ref="F11" r:id="rId6" xr:uid="{00000000-0004-0000-0600-000006000000}"/>
    <hyperlink ref="F12" r:id="rId7" xr:uid="{00000000-0004-0000-0600-000007000000}"/>
    <hyperlink ref="F13" r:id="rId8" xr:uid="{00000000-0004-0000-0600-000008000000}"/>
    <hyperlink ref="F14" r:id="rId9" xr:uid="{00000000-0004-0000-0600-000009000000}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F80"/>
  <sheetViews>
    <sheetView showGridLines="0" workbookViewId="0">
      <selection activeCell="E6" sqref="E6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ht="28.8" x14ac:dyDescent="0.3">
      <c r="B6" s="47"/>
      <c r="C6" s="81" t="s">
        <v>120</v>
      </c>
      <c r="D6" s="25"/>
      <c r="E6" s="21" t="s">
        <v>20</v>
      </c>
      <c r="F6" s="90" t="s">
        <v>38</v>
      </c>
    </row>
    <row r="7" spans="2:6" x14ac:dyDescent="0.3">
      <c r="B7" s="2"/>
      <c r="D7" s="4"/>
    </row>
    <row r="8" spans="2:6" x14ac:dyDescent="0.3">
      <c r="B8" s="2"/>
      <c r="C8" s="23" t="s">
        <v>36</v>
      </c>
      <c r="D8" s="4">
        <f>SUM(D6:D7)</f>
        <v>0</v>
      </c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</sheetData>
  <sheetProtection algorithmName="SHA-512" hashValue="eSiT66NXWZeesr3CPIFriqv5cTPtj/AyhX5UHTYdxaOh+Uzv0Z913QXVEsh5qDmVFpEkgk34a4u3ASTBglkADA==" saltValue="WlI05XI3UXQ8h6fzzxfKbw==" spinCount="100000" sheet="1" objects="1" scenarios="1"/>
  <hyperlinks>
    <hyperlink ref="E6" location="Razão!A1" display="retorna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F82"/>
  <sheetViews>
    <sheetView showGridLines="0" zoomScale="130" zoomScaleNormal="130" workbookViewId="0">
      <selection activeCell="E6" sqref="E6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ht="28.8" x14ac:dyDescent="0.3">
      <c r="B6" s="30"/>
      <c r="C6" s="28" t="s">
        <v>121</v>
      </c>
      <c r="D6" s="77"/>
      <c r="E6" s="24" t="s">
        <v>20</v>
      </c>
      <c r="F6" s="90" t="s">
        <v>38</v>
      </c>
    </row>
    <row r="7" spans="2:6" x14ac:dyDescent="0.3">
      <c r="B7" s="44"/>
      <c r="C7" s="32"/>
      <c r="D7" s="4"/>
      <c r="E7" s="45"/>
      <c r="F7" s="45"/>
    </row>
    <row r="8" spans="2:6" x14ac:dyDescent="0.3">
      <c r="B8" s="2"/>
      <c r="D8" s="4"/>
    </row>
    <row r="9" spans="2:6" x14ac:dyDescent="0.3">
      <c r="B9" s="2"/>
      <c r="C9" s="23" t="s">
        <v>36</v>
      </c>
      <c r="D9" s="4">
        <f>SUM(D6:D8)</f>
        <v>0</v>
      </c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2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  <row r="82" spans="2:4" x14ac:dyDescent="0.3">
      <c r="B82" s="3"/>
      <c r="D82" s="4"/>
    </row>
  </sheetData>
  <sheetProtection algorithmName="SHA-512" hashValue="LaUXPdSYkRbgBvTJVROFdZD7tzGGCxr4AppGnQo99kk8WdADhhTp9qk0vyFZf4NzZkZ3HjRYQ9/Czx+W3EGU2Q==" saltValue="UToXUXmeDNVHWlimpkNWvA==" spinCount="100000" sheet="1" objects="1" scenarios="1"/>
  <hyperlinks>
    <hyperlink ref="E6" location="Razão!A1" display="retorna" xr:uid="{00000000-0004-0000-08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F81"/>
  <sheetViews>
    <sheetView showGridLines="0" workbookViewId="0">
      <selection activeCell="E7" sqref="E7"/>
    </sheetView>
  </sheetViews>
  <sheetFormatPr defaultRowHeight="14.4" x14ac:dyDescent="0.3"/>
  <cols>
    <col min="1" max="1" width="2.5546875" customWidth="1"/>
    <col min="2" max="2" width="12.109375" customWidth="1"/>
    <col min="3" max="3" width="49.441406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47" t="s">
        <v>93</v>
      </c>
      <c r="C6" s="82" t="s">
        <v>94</v>
      </c>
      <c r="D6" s="25">
        <v>141.6</v>
      </c>
      <c r="E6" s="22"/>
      <c r="F6" s="63" t="s">
        <v>38</v>
      </c>
    </row>
    <row r="7" spans="2:6" x14ac:dyDescent="0.3">
      <c r="B7" s="47"/>
      <c r="C7" s="82"/>
      <c r="D7" s="25"/>
      <c r="E7" s="21" t="s">
        <v>20</v>
      </c>
      <c r="F7" t="s">
        <v>38</v>
      </c>
    </row>
    <row r="8" spans="2:6" x14ac:dyDescent="0.3">
      <c r="B8" s="2"/>
      <c r="C8" s="23" t="s">
        <v>36</v>
      </c>
      <c r="D8" s="4">
        <f>SUM(D6:D7)</f>
        <v>141.6</v>
      </c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</sheetData>
  <sheetProtection algorithmName="SHA-512" hashValue="oSSvDoq8HqvOryV7MA7AZx1U0pB+Z6f1IQq3ORlnCbEwCHsDEIRM/5yvHlZQ3+YGdDDq5EAY9ta14RmkqNtF1A==" saltValue="f6AkRmzJIlpTwtUOA5Irdg==" spinCount="100000" sheet="1" objects="1" scenarios="1"/>
  <hyperlinks>
    <hyperlink ref="E7" location="Razão!A1" display="retorna" xr:uid="{00000000-0004-0000-0900-000000000000}"/>
    <hyperlink ref="F6" r:id="rId1" xr:uid="{00000000-0004-0000-09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F81"/>
  <sheetViews>
    <sheetView showGridLines="0" workbookViewId="0">
      <selection activeCell="E7" sqref="E7"/>
    </sheetView>
  </sheetViews>
  <sheetFormatPr defaultRowHeight="14.4" x14ac:dyDescent="0.3"/>
  <cols>
    <col min="1" max="1" width="2.5546875" customWidth="1"/>
    <col min="2" max="2" width="12.109375" customWidth="1"/>
    <col min="3" max="3" width="46.3320312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12"/>
    </row>
    <row r="6" spans="2:6" x14ac:dyDescent="0.3">
      <c r="B6" s="13"/>
      <c r="C6" s="13"/>
      <c r="D6" s="13"/>
      <c r="E6" s="12"/>
      <c r="F6" s="61"/>
    </row>
    <row r="7" spans="2:6" x14ac:dyDescent="0.3">
      <c r="B7" s="47"/>
      <c r="C7" s="36" t="s">
        <v>95</v>
      </c>
      <c r="D7" s="25"/>
      <c r="E7" s="21" t="s">
        <v>20</v>
      </c>
      <c r="F7" t="s">
        <v>38</v>
      </c>
    </row>
    <row r="8" spans="2:6" x14ac:dyDescent="0.3">
      <c r="B8" s="85"/>
      <c r="C8" s="86"/>
      <c r="D8" s="40"/>
      <c r="E8" s="35"/>
      <c r="F8" t="s">
        <v>38</v>
      </c>
    </row>
    <row r="9" spans="2:6" x14ac:dyDescent="0.3">
      <c r="B9" s="2"/>
      <c r="C9" s="23" t="s">
        <v>36</v>
      </c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2"/>
      <c r="D54" s="4"/>
    </row>
    <row r="55" spans="2:4" x14ac:dyDescent="0.3">
      <c r="B55" s="2"/>
      <c r="D55" s="4"/>
    </row>
    <row r="56" spans="2:4" x14ac:dyDescent="0.3">
      <c r="B56" s="2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  <row r="79" spans="2:4" x14ac:dyDescent="0.3">
      <c r="B79" s="3"/>
      <c r="D79" s="4"/>
    </row>
    <row r="80" spans="2:4" x14ac:dyDescent="0.3">
      <c r="B80" s="3"/>
      <c r="D80" s="4"/>
    </row>
    <row r="81" spans="2:4" x14ac:dyDescent="0.3">
      <c r="B81" s="3"/>
      <c r="D81" s="4"/>
    </row>
  </sheetData>
  <sheetProtection algorithmName="SHA-512" hashValue="sRkLTduQ2VpvWmaXbceHs6leoAdUnwoHQvUicq97vpGav7TLWiMraYEayb9s3Flyg0JSNZCxBppD/vAHQMYAIw==" saltValue="HARh1o5uHwHM3wNjLOp2Pw==" spinCount="100000" sheet="1" objects="1" scenarios="1"/>
  <hyperlinks>
    <hyperlink ref="E7" location="Razão!A1" display="retorna" xr:uid="{00000000-0004-0000-0A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F74"/>
  <sheetViews>
    <sheetView showGridLines="0" workbookViewId="0">
      <selection activeCell="E7" sqref="E7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ht="30.75" customHeight="1" x14ac:dyDescent="0.3">
      <c r="B6" s="47" t="s">
        <v>107</v>
      </c>
      <c r="C6" s="28" t="s">
        <v>108</v>
      </c>
      <c r="D6" s="29">
        <v>10783.55</v>
      </c>
      <c r="E6" s="21"/>
      <c r="F6" s="42" t="s">
        <v>38</v>
      </c>
    </row>
    <row r="7" spans="2:6" ht="21" customHeight="1" x14ac:dyDescent="0.3">
      <c r="B7" s="47"/>
      <c r="C7" s="28"/>
      <c r="D7" s="29"/>
      <c r="E7" s="21" t="s">
        <v>20</v>
      </c>
      <c r="F7" s="90" t="s">
        <v>38</v>
      </c>
    </row>
    <row r="8" spans="2:6" x14ac:dyDescent="0.3">
      <c r="B8" s="2"/>
      <c r="C8" s="23" t="s">
        <v>36</v>
      </c>
      <c r="D8" s="4">
        <v>10783.55</v>
      </c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3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</sheetData>
  <sheetProtection algorithmName="SHA-512" hashValue="FRZBwOVlldEKEDoRKYyYtjdnG42Ptv3CSG+4xvHbptFyOsknT9MqEagJSF+9HjyphxTWJ1pqPbiGWLAQ6FOTmA==" saltValue="0io57A+bGf3Qd8k+F8tJ5w==" spinCount="100000" sheet="1" objects="1" scenarios="1"/>
  <hyperlinks>
    <hyperlink ref="E7" location="Razão!A1" display="retorna" xr:uid="{00000000-0004-0000-0B00-000000000000}"/>
    <hyperlink ref="F6" r:id="rId1" xr:uid="{00000000-0004-0000-0B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76"/>
  <sheetViews>
    <sheetView showGridLines="0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50"/>
      <c r="F5" s="50"/>
    </row>
    <row r="6" spans="2:6" x14ac:dyDescent="0.3">
      <c r="B6" s="47" t="s">
        <v>96</v>
      </c>
      <c r="C6" s="28" t="s">
        <v>97</v>
      </c>
      <c r="D6" s="29">
        <v>166.41</v>
      </c>
      <c r="E6" s="22"/>
      <c r="F6" s="42" t="s">
        <v>38</v>
      </c>
    </row>
    <row r="7" spans="2:6" x14ac:dyDescent="0.3">
      <c r="B7" s="47"/>
      <c r="C7" s="28"/>
      <c r="D7" s="29"/>
      <c r="E7" s="70"/>
      <c r="F7" s="90" t="s">
        <v>38</v>
      </c>
    </row>
    <row r="8" spans="2:6" x14ac:dyDescent="0.3">
      <c r="B8" s="47"/>
      <c r="C8" s="28"/>
      <c r="D8" s="29"/>
      <c r="E8" s="21" t="s">
        <v>20</v>
      </c>
    </row>
    <row r="9" spans="2:6" x14ac:dyDescent="0.3">
      <c r="B9" s="33"/>
      <c r="C9" s="32"/>
      <c r="D9" s="34"/>
      <c r="E9" s="35"/>
      <c r="F9" s="35"/>
    </row>
    <row r="10" spans="2:6" x14ac:dyDescent="0.3">
      <c r="B10" s="2"/>
      <c r="C10" s="23" t="s">
        <v>36</v>
      </c>
      <c r="D10" s="4">
        <f>SUM(D6:D9)</f>
        <v>166.41</v>
      </c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algorithmName="SHA-512" hashValue="jzeuZ05m8V2V3u+1ZiJUvSg/TaH2AGEvW1JVpzS0Yp0iHGQzb5C5IvtKu76kNzZgd8khdH6JDHvhlhC+fhHzuw==" saltValue="kQ3sGqhVKbSKhp/cRu8iOQ==" spinCount="100000" sheet="1" objects="1" scenarios="1"/>
  <hyperlinks>
    <hyperlink ref="F6" r:id="rId1" xr:uid="{00000000-0004-0000-0C00-000000000000}"/>
    <hyperlink ref="E8" location="Razão!A1" display="retorna" xr:uid="{00000000-0004-0000-0C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F76"/>
  <sheetViews>
    <sheetView showGridLines="0" workbookViewId="0">
      <selection activeCell="E9" sqref="E9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78" t="s">
        <v>98</v>
      </c>
      <c r="C6" s="28" t="s">
        <v>99</v>
      </c>
      <c r="D6" s="29">
        <v>560</v>
      </c>
      <c r="E6" s="21"/>
      <c r="F6" s="42" t="s">
        <v>38</v>
      </c>
    </row>
    <row r="7" spans="2:6" x14ac:dyDescent="0.3">
      <c r="B7" s="84"/>
      <c r="C7" s="32"/>
      <c r="D7" s="34"/>
      <c r="E7" s="21"/>
      <c r="F7" s="90" t="s">
        <v>38</v>
      </c>
    </row>
    <row r="8" spans="2:6" x14ac:dyDescent="0.3">
      <c r="B8" s="84"/>
      <c r="C8" s="32"/>
      <c r="D8" s="34"/>
      <c r="F8" t="s">
        <v>38</v>
      </c>
    </row>
    <row r="9" spans="2:6" x14ac:dyDescent="0.3">
      <c r="B9" s="33"/>
      <c r="C9" s="32"/>
      <c r="D9" s="34"/>
      <c r="E9" s="21" t="s">
        <v>20</v>
      </c>
      <c r="F9" s="35"/>
    </row>
    <row r="10" spans="2:6" x14ac:dyDescent="0.3">
      <c r="B10" s="2"/>
      <c r="C10" s="23" t="s">
        <v>36</v>
      </c>
      <c r="D10" s="4">
        <f>SUM(D6:D9)</f>
        <v>560</v>
      </c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algorithmName="SHA-512" hashValue="zkNoHUTFhjmSqrRDSv/HTE2KWFPf76nWIryQAdC/rqLLLDkp8aMPU4N1UbVYmM9i0GCaIICIyaeV/95II7flaA==" saltValue="cwMTlNwt3BG03zEYnqTLQw==" spinCount="100000" sheet="1" objects="1" scenarios="1"/>
  <hyperlinks>
    <hyperlink ref="E9" location="Razão!A1" display="retorna" xr:uid="{00000000-0004-0000-0D00-000000000000}"/>
    <hyperlink ref="F6" r:id="rId1" xr:uid="{00000000-0004-0000-0D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75"/>
  <sheetViews>
    <sheetView showGridLines="0" zoomScale="145" zoomScaleNormal="145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x14ac:dyDescent="0.3">
      <c r="B6" s="30"/>
      <c r="C6" s="28" t="s">
        <v>100</v>
      </c>
      <c r="D6" s="29"/>
      <c r="E6" s="21"/>
      <c r="F6" s="90" t="s">
        <v>38</v>
      </c>
    </row>
    <row r="7" spans="2:6" x14ac:dyDescent="0.3">
      <c r="B7" s="30"/>
      <c r="C7" s="28" t="s">
        <v>101</v>
      </c>
      <c r="D7" s="29"/>
      <c r="E7" s="21"/>
      <c r="F7" s="90" t="s">
        <v>38</v>
      </c>
    </row>
    <row r="8" spans="2:6" x14ac:dyDescent="0.3">
      <c r="B8" s="33"/>
      <c r="C8" s="32"/>
      <c r="D8" s="34"/>
      <c r="E8" s="35" t="s">
        <v>20</v>
      </c>
      <c r="F8" s="35"/>
    </row>
    <row r="9" spans="2:6" x14ac:dyDescent="0.3">
      <c r="B9" s="2"/>
      <c r="C9" s="23" t="s">
        <v>36</v>
      </c>
      <c r="D9" s="4">
        <f>SUM(D6:D8)</f>
        <v>0</v>
      </c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</sheetData>
  <sheetProtection algorithmName="SHA-512" hashValue="dJWx4aqROQx+FW5ie4B5XJgl+LL8ulhrpRK8mOHoOulHk7QGHLbIRZTQ/q9ZU4Ws6kDZnEn0ssmJdUmW5nBM1A==" saltValue="G7J0BLQH+eNoz9i/6B7IrA==" spinCount="100000" sheet="1" objects="1" scenarios="1"/>
  <hyperlinks>
    <hyperlink ref="E8" location="Razão!A1" display="retorna" xr:uid="{00000000-0004-0000-0E00-000002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75"/>
  <sheetViews>
    <sheetView showGridLines="0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5"/>
    </row>
    <row r="6" spans="2:6" x14ac:dyDescent="0.3">
      <c r="B6" s="30"/>
      <c r="C6" s="28" t="s">
        <v>100</v>
      </c>
      <c r="D6" s="29"/>
      <c r="E6" s="21"/>
      <c r="F6" s="90" t="s">
        <v>38</v>
      </c>
    </row>
    <row r="7" spans="2:6" x14ac:dyDescent="0.3">
      <c r="B7" s="30"/>
      <c r="C7" s="28" t="s">
        <v>100</v>
      </c>
      <c r="D7" s="29"/>
      <c r="E7" s="21"/>
      <c r="F7" s="90" t="s">
        <v>38</v>
      </c>
    </row>
    <row r="8" spans="2:6" x14ac:dyDescent="0.3">
      <c r="B8" s="33"/>
      <c r="C8" s="32"/>
      <c r="D8" s="34"/>
      <c r="E8" s="21" t="s">
        <v>20</v>
      </c>
      <c r="F8" s="35"/>
    </row>
    <row r="9" spans="2:6" x14ac:dyDescent="0.3">
      <c r="B9" s="2"/>
      <c r="C9" s="23" t="s">
        <v>36</v>
      </c>
      <c r="D9" s="4">
        <f>SUM(D6:D8)</f>
        <v>0</v>
      </c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</sheetData>
  <sheetProtection algorithmName="SHA-512" hashValue="DqNWHI/gH+rJoFvtzPRp5p8JBg6+Jn6Ftu3TJu8S+JtVm+0q9OklFs3wMSq97uzBOC3WqTZJ9X9k9QtFFGziDw==" saltValue="PsKeXNuQzlOBhskv4EqFQw==" spinCount="100000" sheet="1" objects="1" scenarios="1"/>
  <hyperlinks>
    <hyperlink ref="E8" location="Razão!A1" display="retorna" xr:uid="{00000000-0004-0000-0F00-000002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76"/>
  <sheetViews>
    <sheetView showGridLines="0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5"/>
    </row>
    <row r="6" spans="2:6" ht="15" customHeight="1" x14ac:dyDescent="0.3">
      <c r="B6" s="30"/>
      <c r="C6" s="28"/>
      <c r="D6" s="29"/>
      <c r="E6" s="21"/>
      <c r="F6" t="s">
        <v>38</v>
      </c>
    </row>
    <row r="7" spans="2:6" ht="15" customHeight="1" x14ac:dyDescent="0.3">
      <c r="B7" s="30"/>
      <c r="C7" s="28"/>
      <c r="D7" s="29"/>
      <c r="E7" s="21"/>
      <c r="F7" t="s">
        <v>38</v>
      </c>
    </row>
    <row r="8" spans="2:6" x14ac:dyDescent="0.3">
      <c r="B8" s="30"/>
      <c r="C8" s="28"/>
      <c r="D8" s="29">
        <v>0</v>
      </c>
      <c r="E8" s="21" t="s">
        <v>20</v>
      </c>
      <c r="F8" s="22"/>
    </row>
    <row r="9" spans="2:6" x14ac:dyDescent="0.3">
      <c r="B9" s="44"/>
      <c r="C9" s="32"/>
      <c r="D9" s="34"/>
      <c r="E9" s="35"/>
      <c r="F9" s="35"/>
    </row>
    <row r="10" spans="2:6" x14ac:dyDescent="0.3">
      <c r="B10" s="2"/>
      <c r="C10" s="23" t="s">
        <v>36</v>
      </c>
      <c r="D10" s="4">
        <f>SUM(D6:D8)</f>
        <v>0</v>
      </c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password="CAAD" sheet="1" objects="1" scenarios="1"/>
  <hyperlinks>
    <hyperlink ref="E8" location="Razão!A1" display="retorna" xr:uid="{00000000-0004-0000-10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78"/>
  <sheetViews>
    <sheetView showGridLines="0" workbookViewId="0">
      <selection activeCell="E10" sqref="E10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5"/>
    </row>
    <row r="6" spans="2:6" ht="15" customHeight="1" x14ac:dyDescent="0.3">
      <c r="B6" s="30" t="s">
        <v>73</v>
      </c>
      <c r="C6" s="28" t="s">
        <v>112</v>
      </c>
      <c r="D6" s="29">
        <v>32.5</v>
      </c>
      <c r="E6" s="21"/>
      <c r="F6" s="90" t="s">
        <v>38</v>
      </c>
    </row>
    <row r="7" spans="2:6" ht="15" customHeight="1" x14ac:dyDescent="0.3">
      <c r="B7" s="30" t="s">
        <v>73</v>
      </c>
      <c r="C7" s="28" t="s">
        <v>113</v>
      </c>
      <c r="D7" s="29">
        <v>2.5</v>
      </c>
      <c r="E7" s="21"/>
      <c r="F7" s="90" t="s">
        <v>38</v>
      </c>
    </row>
    <row r="8" spans="2:6" ht="15" customHeight="1" x14ac:dyDescent="0.3">
      <c r="B8" s="30" t="s">
        <v>109</v>
      </c>
      <c r="C8" s="28" t="s">
        <v>110</v>
      </c>
      <c r="D8" s="29">
        <v>30</v>
      </c>
      <c r="E8" s="21"/>
      <c r="F8" s="90" t="s">
        <v>38</v>
      </c>
    </row>
    <row r="9" spans="2:6" ht="15" customHeight="1" x14ac:dyDescent="0.3">
      <c r="B9" s="30" t="s">
        <v>111</v>
      </c>
      <c r="C9" s="28" t="s">
        <v>110</v>
      </c>
      <c r="D9" s="29">
        <v>50</v>
      </c>
      <c r="E9" s="21"/>
      <c r="F9" s="90" t="s">
        <v>38</v>
      </c>
    </row>
    <row r="10" spans="2:6" x14ac:dyDescent="0.3">
      <c r="B10" s="30" t="s">
        <v>114</v>
      </c>
      <c r="C10" s="28" t="s">
        <v>115</v>
      </c>
      <c r="D10" s="29">
        <v>100</v>
      </c>
      <c r="E10" s="21" t="s">
        <v>20</v>
      </c>
      <c r="F10" s="90" t="s">
        <v>38</v>
      </c>
    </row>
    <row r="11" spans="2:6" x14ac:dyDescent="0.3">
      <c r="B11" s="44"/>
      <c r="C11" s="32"/>
      <c r="D11" s="34"/>
      <c r="E11" s="35"/>
      <c r="F11" s="35"/>
    </row>
    <row r="12" spans="2:6" x14ac:dyDescent="0.3">
      <c r="B12" s="2"/>
      <c r="C12" s="23" t="s">
        <v>36</v>
      </c>
      <c r="D12" s="4">
        <f>SUM(D6:D10)</f>
        <v>215</v>
      </c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</sheetData>
  <sheetProtection algorithmName="SHA-512" hashValue="3ih1WoaNdpkYa1qGjeFbjXOv9XUkvToH6XrIsx5tquinS84PuRGQYP4bhICthxt1e2KXbljSbzPSwHVGsoJGnQ==" saltValue="dPFsGqVB4LyjRFX4xU17XQ==" spinCount="100000" sheet="1" objects="1" scenarios="1"/>
  <hyperlinks>
    <hyperlink ref="E10" location="Razão!A1" display="retorna" xr:uid="{00000000-0004-0000-11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F74"/>
  <sheetViews>
    <sheetView showGridLines="0" workbookViewId="0">
      <selection activeCell="E7" sqref="E7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12"/>
    </row>
    <row r="6" spans="2:6" ht="15" customHeight="1" x14ac:dyDescent="0.3">
      <c r="B6" s="30"/>
      <c r="C6" s="28"/>
      <c r="D6" s="29"/>
      <c r="E6" s="21"/>
      <c r="F6" t="s">
        <v>38</v>
      </c>
    </row>
    <row r="7" spans="2:6" x14ac:dyDescent="0.3">
      <c r="B7" s="33"/>
      <c r="C7" s="32"/>
      <c r="D7" s="34"/>
      <c r="E7" s="21" t="s">
        <v>20</v>
      </c>
      <c r="F7" s="35"/>
    </row>
    <row r="8" spans="2:6" x14ac:dyDescent="0.3">
      <c r="B8" s="2"/>
      <c r="C8" s="23" t="s">
        <v>36</v>
      </c>
      <c r="D8" s="4">
        <f>SUM(D6:D7)</f>
        <v>0</v>
      </c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3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</sheetData>
  <sheetProtection password="CAAD" sheet="1" objects="1" scenarios="1"/>
  <hyperlinks>
    <hyperlink ref="E7" location="Razão!A1" display="retorna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F76"/>
  <sheetViews>
    <sheetView showGridLines="0" workbookViewId="0">
      <selection activeCell="E8" sqref="E8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5"/>
    </row>
    <row r="6" spans="2:6" ht="15" customHeight="1" x14ac:dyDescent="0.3">
      <c r="B6" s="30"/>
      <c r="C6" s="28" t="s">
        <v>103</v>
      </c>
      <c r="D6" s="29"/>
      <c r="E6" s="21"/>
      <c r="F6" s="90" t="s">
        <v>38</v>
      </c>
    </row>
    <row r="7" spans="2:6" ht="15" customHeight="1" x14ac:dyDescent="0.3">
      <c r="B7" s="30"/>
      <c r="C7" s="28" t="s">
        <v>102</v>
      </c>
      <c r="D7" s="29"/>
      <c r="E7" s="21"/>
      <c r="F7" s="90" t="s">
        <v>38</v>
      </c>
    </row>
    <row r="8" spans="2:6" ht="15" customHeight="1" x14ac:dyDescent="0.3">
      <c r="B8" s="30"/>
      <c r="C8" s="28"/>
      <c r="D8" s="29"/>
      <c r="E8" s="21" t="s">
        <v>20</v>
      </c>
      <c r="F8" t="s">
        <v>38</v>
      </c>
    </row>
    <row r="9" spans="2:6" x14ac:dyDescent="0.3">
      <c r="B9" s="33"/>
      <c r="C9" s="32"/>
      <c r="D9" s="34"/>
      <c r="E9" s="35"/>
      <c r="F9" s="35"/>
    </row>
    <row r="10" spans="2:6" x14ac:dyDescent="0.3">
      <c r="B10" s="2"/>
      <c r="C10" s="23" t="s">
        <v>36</v>
      </c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</sheetData>
  <sheetProtection algorithmName="SHA-512" hashValue="OD83FPpzHbFGztsdhA10cJLxcsvj5PqbzDVK6jPMAa3hgZBmH64pNyXHd7v20LmtDS98xVvgzEYhfaTbYD0rJA==" saltValue="Q5ulPRRDKiF1MAUOyCn7BA==" spinCount="100000" sheet="1" objects="1" scenarios="1"/>
  <hyperlinks>
    <hyperlink ref="E8" location="Razão!A1" display="retorna" xr:uid="{00000000-0004-0000-13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F75"/>
  <sheetViews>
    <sheetView showGridLines="0" workbookViewId="0">
      <selection activeCell="E6" sqref="E6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ht="15" customHeight="1" x14ac:dyDescent="0.3">
      <c r="B6" s="30" t="s">
        <v>74</v>
      </c>
      <c r="C6" s="28" t="s">
        <v>124</v>
      </c>
      <c r="D6" s="29">
        <v>10107.44</v>
      </c>
      <c r="E6" s="21" t="s">
        <v>20</v>
      </c>
      <c r="F6" s="63" t="s">
        <v>38</v>
      </c>
    </row>
    <row r="7" spans="2:6" ht="15" customHeight="1" x14ac:dyDescent="0.3">
      <c r="B7" s="91"/>
      <c r="C7" s="92"/>
      <c r="D7" s="34"/>
      <c r="E7" s="35"/>
      <c r="F7" s="63" t="s">
        <v>38</v>
      </c>
    </row>
    <row r="8" spans="2:6" x14ac:dyDescent="0.3">
      <c r="B8" s="33"/>
      <c r="C8" s="32"/>
      <c r="D8" s="34"/>
      <c r="E8" s="35"/>
      <c r="F8" s="90" t="s">
        <v>38</v>
      </c>
    </row>
    <row r="9" spans="2:6" x14ac:dyDescent="0.3">
      <c r="B9" s="2"/>
      <c r="C9" s="23" t="s">
        <v>36</v>
      </c>
      <c r="D9" s="4">
        <f>SUM(D6:D8)</f>
        <v>10107.44</v>
      </c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</sheetData>
  <sheetProtection algorithmName="SHA-512" hashValue="l90n6b4hO+9e/llOD/cotwH4KEAP92+cERUybXXrX12er6zxhdu0UxUkRXtNzsc9yE4nGCqUIvEfGwS6WdvbeA==" saltValue="B+E9O6Z4m46SDFxEYqPpEg==" spinCount="100000" sheet="1" objects="1" scenarios="1"/>
  <hyperlinks>
    <hyperlink ref="E6" location="Razão!A1" display="retorna" xr:uid="{00000000-0004-0000-1400-000000000000}"/>
    <hyperlink ref="F6" r:id="rId1" xr:uid="{00000000-0004-0000-1400-000001000000}"/>
    <hyperlink ref="F7" r:id="rId2" xr:uid="{99A749AD-2299-433C-B28F-2A7AD5DEA3C1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F74"/>
  <sheetViews>
    <sheetView showGridLines="0" workbookViewId="0">
      <selection activeCell="E7" sqref="E7"/>
    </sheetView>
  </sheetViews>
  <sheetFormatPr defaultRowHeight="14.4" x14ac:dyDescent="0.3"/>
  <cols>
    <col min="1" max="1" width="2.5546875" customWidth="1"/>
    <col min="2" max="2" width="12.109375" customWidth="1"/>
    <col min="3" max="3" width="51.88671875" customWidth="1"/>
    <col min="4" max="4" width="11.6640625" customWidth="1"/>
    <col min="5" max="5" width="8.33203125" customWidth="1"/>
    <col min="6" max="6" width="8.6640625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7"/>
    </row>
    <row r="3" spans="2:6" x14ac:dyDescent="0.3">
      <c r="B3" s="8" t="s">
        <v>1</v>
      </c>
      <c r="F3" s="9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11"/>
    </row>
    <row r="5" spans="2:6" x14ac:dyDescent="0.3">
      <c r="B5" s="13" t="s">
        <v>5</v>
      </c>
      <c r="C5" s="13" t="s">
        <v>6</v>
      </c>
      <c r="D5" s="13" t="s">
        <v>7</v>
      </c>
      <c r="E5" s="12"/>
      <c r="F5" s="50"/>
    </row>
    <row r="6" spans="2:6" ht="15" customHeight="1" x14ac:dyDescent="0.3">
      <c r="B6" s="30" t="s">
        <v>74</v>
      </c>
      <c r="C6" s="28" t="s">
        <v>124</v>
      </c>
      <c r="D6" s="29">
        <v>19774.52</v>
      </c>
      <c r="E6" s="21"/>
      <c r="F6" s="63" t="s">
        <v>38</v>
      </c>
    </row>
    <row r="7" spans="2:6" x14ac:dyDescent="0.3">
      <c r="B7" s="33"/>
      <c r="C7" s="32"/>
      <c r="D7" s="34"/>
      <c r="E7" s="21" t="s">
        <v>20</v>
      </c>
      <c r="F7" s="63" t="s">
        <v>38</v>
      </c>
    </row>
    <row r="8" spans="2:6" x14ac:dyDescent="0.3">
      <c r="B8" s="2"/>
      <c r="C8" s="23" t="s">
        <v>36</v>
      </c>
      <c r="D8" s="4">
        <f>SUM(D6:D7)</f>
        <v>19774.52</v>
      </c>
    </row>
    <row r="9" spans="2:6" x14ac:dyDescent="0.3">
      <c r="B9" s="2"/>
      <c r="D9" s="4"/>
    </row>
    <row r="10" spans="2:6" x14ac:dyDescent="0.3">
      <c r="B10" s="2"/>
      <c r="D10" s="4"/>
    </row>
    <row r="11" spans="2:6" x14ac:dyDescent="0.3">
      <c r="B11" s="2"/>
      <c r="D11" s="4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3"/>
      <c r="D50" s="4"/>
    </row>
    <row r="51" spans="2:4" x14ac:dyDescent="0.3">
      <c r="B51" s="3"/>
      <c r="D51" s="4"/>
    </row>
    <row r="52" spans="2:4" x14ac:dyDescent="0.3">
      <c r="B52" s="3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</sheetData>
  <sheetProtection algorithmName="SHA-512" hashValue="H/n6JG3NMemxbFHq7Q6htFwPhYdVQiHiTB/1OVEiZUYvIL0OzGMPTmfhfdbGXZlp+hCqB5avyqsYQH/ANartqw==" saltValue="0wvOLCZ8IFInsmKY79vbvg==" spinCount="100000" sheet="1" objects="1" scenarios="1"/>
  <hyperlinks>
    <hyperlink ref="F6" r:id="rId1" xr:uid="{00000000-0004-0000-1500-000000000000}"/>
    <hyperlink ref="E7" location="Razão!A1" display="retorna" xr:uid="{00000000-0004-0000-1500-000001000000}"/>
    <hyperlink ref="F7" r:id="rId2" xr:uid="{1E5BF4A5-CBBA-4500-B53F-5E4934A15EB7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F77"/>
  <sheetViews>
    <sheetView workbookViewId="0">
      <selection activeCell="E9" sqref="E9"/>
    </sheetView>
  </sheetViews>
  <sheetFormatPr defaultRowHeight="14.4" x14ac:dyDescent="0.3"/>
  <cols>
    <col min="1" max="1" width="2.5546875" customWidth="1"/>
    <col min="2" max="2" width="12.109375" customWidth="1"/>
    <col min="3" max="3" width="55.4414062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60" t="s">
        <v>5</v>
      </c>
      <c r="C5" s="60" t="s">
        <v>6</v>
      </c>
      <c r="D5" s="60" t="s">
        <v>7</v>
      </c>
      <c r="E5" s="50"/>
      <c r="F5" s="55"/>
    </row>
    <row r="6" spans="2:6" s="38" customFormat="1" ht="30" customHeight="1" x14ac:dyDescent="0.3">
      <c r="B6" s="56"/>
      <c r="C6" s="57" t="s">
        <v>104</v>
      </c>
      <c r="D6" s="58"/>
      <c r="E6" s="59"/>
      <c r="F6" t="s">
        <v>38</v>
      </c>
    </row>
    <row r="7" spans="2:6" s="38" customFormat="1" ht="30" customHeight="1" x14ac:dyDescent="0.3">
      <c r="B7" s="47"/>
      <c r="C7" s="62" t="s">
        <v>104</v>
      </c>
      <c r="D7" s="29"/>
      <c r="E7" s="59"/>
      <c r="F7" t="s">
        <v>38</v>
      </c>
    </row>
    <row r="8" spans="2:6" s="38" customFormat="1" ht="30" customHeight="1" x14ac:dyDescent="0.3">
      <c r="B8" s="47"/>
      <c r="C8" s="62" t="s">
        <v>105</v>
      </c>
      <c r="D8" s="29"/>
      <c r="E8" s="59"/>
      <c r="F8" t="s">
        <v>38</v>
      </c>
    </row>
    <row r="9" spans="2:6" s="38" customFormat="1" ht="19.5" customHeight="1" x14ac:dyDescent="0.3">
      <c r="B9" s="47"/>
      <c r="C9" s="62"/>
      <c r="D9" s="29"/>
      <c r="E9" s="21" t="s">
        <v>20</v>
      </c>
      <c r="F9" s="22"/>
    </row>
    <row r="10" spans="2:6" s="38" customFormat="1" x14ac:dyDescent="0.3">
      <c r="B10" s="39"/>
      <c r="D10" s="40"/>
      <c r="F10" s="51"/>
    </row>
    <row r="11" spans="2:6" s="38" customFormat="1" x14ac:dyDescent="0.3">
      <c r="B11" s="39"/>
      <c r="C11" s="41" t="s">
        <v>36</v>
      </c>
      <c r="D11" s="40"/>
      <c r="F11" s="51"/>
    </row>
    <row r="12" spans="2:6" x14ac:dyDescent="0.3">
      <c r="B12" s="2"/>
      <c r="D12" s="4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3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</sheetData>
  <sheetProtection algorithmName="SHA-512" hashValue="Rz1UQr2+/5mSPQuVkQ2+OxWfeO3ZRRxtlcCumnKc1ecTuPFv5WbGtWvoPlTVOoriwHtIuez+iaC2DXT6F0XqEg==" saltValue="+Y5Ivnqx+RL+Xfvgmkt9Gw==" spinCount="100000" sheet="1" objects="1" scenarios="1"/>
  <hyperlinks>
    <hyperlink ref="E9" location="Razão!A1" display="retorna" xr:uid="{00000000-0004-0000-1600-000000000000}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F78"/>
  <sheetViews>
    <sheetView workbookViewId="0">
      <selection activeCell="E11" sqref="E11"/>
    </sheetView>
  </sheetViews>
  <sheetFormatPr defaultRowHeight="14.4" x14ac:dyDescent="0.3"/>
  <cols>
    <col min="1" max="1" width="2.5546875" customWidth="1"/>
    <col min="2" max="2" width="12.109375" customWidth="1"/>
    <col min="3" max="3" width="55.4414062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71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60" t="s">
        <v>5</v>
      </c>
      <c r="C5" s="60" t="s">
        <v>6</v>
      </c>
      <c r="D5" s="60" t="s">
        <v>7</v>
      </c>
      <c r="E5" s="50"/>
      <c r="F5" s="55"/>
    </row>
    <row r="6" spans="2:6" s="38" customFormat="1" ht="28.8" x14ac:dyDescent="0.3">
      <c r="B6" s="56"/>
      <c r="C6" s="57" t="s">
        <v>106</v>
      </c>
      <c r="D6" s="58"/>
      <c r="E6" s="59"/>
      <c r="F6" s="90" t="s">
        <v>38</v>
      </c>
    </row>
    <row r="7" spans="2:6" s="38" customFormat="1" x14ac:dyDescent="0.3">
      <c r="B7" s="47"/>
      <c r="C7" s="83"/>
      <c r="D7" s="29"/>
      <c r="E7" s="21"/>
      <c r="F7" t="s">
        <v>38</v>
      </c>
    </row>
    <row r="8" spans="2:6" s="38" customFormat="1" x14ac:dyDescent="0.3">
      <c r="B8" s="47"/>
      <c r="C8" s="83"/>
      <c r="D8" s="29"/>
      <c r="E8" s="21"/>
      <c r="F8" t="s">
        <v>38</v>
      </c>
    </row>
    <row r="9" spans="2:6" s="38" customFormat="1" x14ac:dyDescent="0.3">
      <c r="B9" s="47"/>
      <c r="C9" s="83"/>
      <c r="D9" s="29"/>
      <c r="E9" s="21"/>
      <c r="F9" t="s">
        <v>38</v>
      </c>
    </row>
    <row r="10" spans="2:6" s="38" customFormat="1" x14ac:dyDescent="0.3">
      <c r="B10" s="47"/>
      <c r="C10" s="83"/>
      <c r="D10" s="29"/>
      <c r="E10" s="21"/>
      <c r="F10" t="s">
        <v>38</v>
      </c>
    </row>
    <row r="11" spans="2:6" s="38" customFormat="1" x14ac:dyDescent="0.3">
      <c r="B11" s="65"/>
      <c r="C11" s="66"/>
      <c r="D11" s="25"/>
      <c r="E11" s="59" t="s">
        <v>20</v>
      </c>
      <c r="F11" s="67"/>
    </row>
    <row r="12" spans="2:6" s="38" customFormat="1" x14ac:dyDescent="0.3">
      <c r="B12" s="39"/>
      <c r="C12" s="41" t="s">
        <v>36</v>
      </c>
      <c r="D12" s="40">
        <f>SUM(D6:D11)</f>
        <v>0</v>
      </c>
      <c r="F12" s="51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</sheetData>
  <sheetProtection algorithmName="SHA-512" hashValue="YjgmiemKf2P9zlubDWsWE1zzgpiG39RqbB4lTA+Q/AbllJWrrEda/Zf1KSgdPklZQ9ip0Rifxx/R6wvaZy+XAQ==" saltValue="hNd63ZOcq7Jia2oZapkOAg==" spinCount="100000" sheet="1" objects="1" scenarios="1"/>
  <hyperlinks>
    <hyperlink ref="E11" location="Razão!A1" display="retorna" xr:uid="{00000000-0004-0000-1700-000000000000}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F3DC1-ED75-444D-B24E-CEAAB869F0E3}">
  <dimension ref="B1:F78"/>
  <sheetViews>
    <sheetView workbookViewId="0">
      <selection activeCell="E11" sqref="E11"/>
    </sheetView>
  </sheetViews>
  <sheetFormatPr defaultRowHeight="14.4" x14ac:dyDescent="0.3"/>
  <cols>
    <col min="1" max="1" width="2.5546875" customWidth="1"/>
    <col min="2" max="2" width="12.109375" customWidth="1"/>
    <col min="3" max="3" width="55.4414062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71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60" t="s">
        <v>5</v>
      </c>
      <c r="C5" s="60" t="s">
        <v>6</v>
      </c>
      <c r="D5" s="60" t="s">
        <v>7</v>
      </c>
      <c r="E5" s="50"/>
      <c r="F5" s="55"/>
    </row>
    <row r="6" spans="2:6" s="38" customFormat="1" x14ac:dyDescent="0.3">
      <c r="B6" s="56"/>
      <c r="C6" s="57"/>
      <c r="D6" s="58"/>
      <c r="E6" s="59"/>
      <c r="F6" t="s">
        <v>38</v>
      </c>
    </row>
    <row r="7" spans="2:6" s="38" customFormat="1" x14ac:dyDescent="0.3">
      <c r="B7" s="47"/>
      <c r="C7" s="83"/>
      <c r="D7" s="29"/>
      <c r="E7" s="21"/>
      <c r="F7" t="s">
        <v>38</v>
      </c>
    </row>
    <row r="8" spans="2:6" s="38" customFormat="1" x14ac:dyDescent="0.3">
      <c r="B8" s="47"/>
      <c r="C8" s="83"/>
      <c r="D8" s="29"/>
      <c r="E8" s="21"/>
      <c r="F8" t="s">
        <v>38</v>
      </c>
    </row>
    <row r="9" spans="2:6" s="38" customFormat="1" x14ac:dyDescent="0.3">
      <c r="B9" s="47"/>
      <c r="C9" s="83"/>
      <c r="D9" s="29"/>
      <c r="E9" s="21"/>
      <c r="F9" t="s">
        <v>38</v>
      </c>
    </row>
    <row r="10" spans="2:6" s="38" customFormat="1" x14ac:dyDescent="0.3">
      <c r="B10" s="47"/>
      <c r="C10" s="83"/>
      <c r="D10" s="29"/>
      <c r="E10" s="21"/>
      <c r="F10" t="s">
        <v>38</v>
      </c>
    </row>
    <row r="11" spans="2:6" s="38" customFormat="1" x14ac:dyDescent="0.3">
      <c r="B11" s="65"/>
      <c r="C11" s="66"/>
      <c r="D11" s="25"/>
      <c r="E11" s="59" t="s">
        <v>20</v>
      </c>
      <c r="F11" s="67"/>
    </row>
    <row r="12" spans="2:6" s="38" customFormat="1" x14ac:dyDescent="0.3">
      <c r="B12" s="39"/>
      <c r="C12" s="41" t="s">
        <v>36</v>
      </c>
      <c r="D12" s="40">
        <f>SUM(D6:D11)</f>
        <v>0</v>
      </c>
      <c r="F12" s="51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</sheetData>
  <sheetProtection algorithmName="SHA-512" hashValue="/iSJlCKko42Y5FaPHk/VBqgTItVKsHNLurgqZ0dSMFi3Jz60pChZXQFn9YSrrd3cTFcq5HxOvK2OLc5fXHxIgA==" saltValue="nZnxGavHn3R0Q/zln/v6Rg==" spinCount="100000" sheet="1" objects="1" scenarios="1"/>
  <hyperlinks>
    <hyperlink ref="E11" location="Razão!A1" display="retorna" xr:uid="{CC85FC98-7459-4C2C-9146-034E4D8C06C4}"/>
  </hyperlink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967F-552E-49FA-8D91-131D2897DCE7}">
  <dimension ref="B1:F78"/>
  <sheetViews>
    <sheetView workbookViewId="0">
      <selection activeCell="E11" sqref="E11"/>
    </sheetView>
  </sheetViews>
  <sheetFormatPr defaultRowHeight="14.4" x14ac:dyDescent="0.3"/>
  <cols>
    <col min="1" max="1" width="2.5546875" customWidth="1"/>
    <col min="2" max="2" width="12.109375" customWidth="1"/>
    <col min="3" max="3" width="55.44140625" customWidth="1"/>
    <col min="4" max="4" width="11.6640625" customWidth="1"/>
    <col min="5" max="5" width="8.33203125" customWidth="1"/>
    <col min="6" max="6" width="8.6640625" style="51" customWidth="1"/>
  </cols>
  <sheetData>
    <row r="1" spans="2:6" ht="6" customHeight="1" thickBot="1" x14ac:dyDescent="0.35"/>
    <row r="2" spans="2:6" x14ac:dyDescent="0.3">
      <c r="B2" s="5" t="s">
        <v>0</v>
      </c>
      <c r="C2" s="20"/>
      <c r="D2" s="6"/>
      <c r="E2" s="6"/>
      <c r="F2" s="52"/>
    </row>
    <row r="3" spans="2:6" x14ac:dyDescent="0.3">
      <c r="B3" s="8" t="s">
        <v>71</v>
      </c>
      <c r="F3" s="53"/>
    </row>
    <row r="4" spans="2:6" ht="15" thickBot="1" x14ac:dyDescent="0.35">
      <c r="B4" s="15" t="str">
        <f>RAZÃO!B4</f>
        <v>Período : 01/07/2026 a 31/07/2026</v>
      </c>
      <c r="C4" s="16"/>
      <c r="D4" s="16"/>
      <c r="E4" s="10"/>
      <c r="F4" s="54"/>
    </row>
    <row r="5" spans="2:6" x14ac:dyDescent="0.3">
      <c r="B5" s="60" t="s">
        <v>5</v>
      </c>
      <c r="C5" s="60" t="s">
        <v>6</v>
      </c>
      <c r="D5" s="60" t="s">
        <v>7</v>
      </c>
      <c r="E5" s="50"/>
      <c r="F5" s="55"/>
    </row>
    <row r="6" spans="2:6" s="38" customFormat="1" x14ac:dyDescent="0.3">
      <c r="B6" s="56" t="s">
        <v>73</v>
      </c>
      <c r="C6" s="57" t="s">
        <v>122</v>
      </c>
      <c r="D6" s="58">
        <v>3333.34</v>
      </c>
      <c r="E6" s="59"/>
      <c r="F6" s="42" t="s">
        <v>38</v>
      </c>
    </row>
    <row r="7" spans="2:6" s="38" customFormat="1" x14ac:dyDescent="0.3">
      <c r="B7" s="47"/>
      <c r="C7" s="83"/>
      <c r="D7" s="29"/>
      <c r="E7" s="21"/>
      <c r="F7" t="s">
        <v>38</v>
      </c>
    </row>
    <row r="8" spans="2:6" s="38" customFormat="1" x14ac:dyDescent="0.3">
      <c r="B8" s="47"/>
      <c r="C8" s="83"/>
      <c r="D8" s="29"/>
      <c r="E8" s="21"/>
      <c r="F8" t="s">
        <v>38</v>
      </c>
    </row>
    <row r="9" spans="2:6" s="38" customFormat="1" x14ac:dyDescent="0.3">
      <c r="B9" s="47"/>
      <c r="C9" s="83"/>
      <c r="D9" s="29"/>
      <c r="E9" s="21"/>
      <c r="F9" t="s">
        <v>38</v>
      </c>
    </row>
    <row r="10" spans="2:6" s="38" customFormat="1" x14ac:dyDescent="0.3">
      <c r="B10" s="47"/>
      <c r="C10" s="83"/>
      <c r="D10" s="29"/>
      <c r="E10" s="21"/>
      <c r="F10" t="s">
        <v>38</v>
      </c>
    </row>
    <row r="11" spans="2:6" s="38" customFormat="1" x14ac:dyDescent="0.3">
      <c r="B11" s="65"/>
      <c r="C11" s="66"/>
      <c r="D11" s="25"/>
      <c r="E11" s="59" t="s">
        <v>20</v>
      </c>
      <c r="F11" s="67"/>
    </row>
    <row r="12" spans="2:6" s="38" customFormat="1" x14ac:dyDescent="0.3">
      <c r="B12" s="39"/>
      <c r="C12" s="41" t="s">
        <v>36</v>
      </c>
      <c r="D12" s="40">
        <f>SUM(D6:D11)</f>
        <v>3333.34</v>
      </c>
      <c r="F12" s="51"/>
    </row>
    <row r="13" spans="2:6" x14ac:dyDescent="0.3">
      <c r="B13" s="2"/>
      <c r="D13" s="4"/>
    </row>
    <row r="14" spans="2:6" x14ac:dyDescent="0.3">
      <c r="B14" s="2"/>
      <c r="D14" s="4"/>
    </row>
    <row r="15" spans="2:6" x14ac:dyDescent="0.3">
      <c r="B15" s="2"/>
      <c r="D15" s="4"/>
    </row>
    <row r="16" spans="2:6" x14ac:dyDescent="0.3">
      <c r="B16" s="2"/>
      <c r="D16" s="4"/>
    </row>
    <row r="17" spans="2:4" x14ac:dyDescent="0.3">
      <c r="B17" s="2"/>
      <c r="D17" s="4"/>
    </row>
    <row r="18" spans="2:4" x14ac:dyDescent="0.3">
      <c r="B18" s="2"/>
      <c r="D18" s="4"/>
    </row>
    <row r="19" spans="2:4" x14ac:dyDescent="0.3">
      <c r="B19" s="2"/>
      <c r="D19" s="4"/>
    </row>
    <row r="20" spans="2:4" x14ac:dyDescent="0.3">
      <c r="B20" s="2"/>
      <c r="D20" s="4"/>
    </row>
    <row r="21" spans="2:4" x14ac:dyDescent="0.3">
      <c r="B21" s="2"/>
      <c r="D21" s="4"/>
    </row>
    <row r="22" spans="2:4" x14ac:dyDescent="0.3">
      <c r="B22" s="2"/>
      <c r="D22" s="4"/>
    </row>
    <row r="23" spans="2:4" x14ac:dyDescent="0.3">
      <c r="B23" s="2"/>
      <c r="D23" s="4"/>
    </row>
    <row r="24" spans="2:4" x14ac:dyDescent="0.3">
      <c r="B24" s="2"/>
      <c r="D24" s="4"/>
    </row>
    <row r="25" spans="2:4" x14ac:dyDescent="0.3">
      <c r="B25" s="2"/>
      <c r="D25" s="4"/>
    </row>
    <row r="26" spans="2:4" x14ac:dyDescent="0.3">
      <c r="B26" s="2"/>
      <c r="D26" s="4"/>
    </row>
    <row r="27" spans="2:4" x14ac:dyDescent="0.3">
      <c r="B27" s="2"/>
      <c r="D27" s="4"/>
    </row>
    <row r="28" spans="2:4" x14ac:dyDescent="0.3">
      <c r="B28" s="2"/>
      <c r="D28" s="4"/>
    </row>
    <row r="29" spans="2:4" x14ac:dyDescent="0.3">
      <c r="B29" s="2"/>
      <c r="D29" s="4"/>
    </row>
    <row r="30" spans="2:4" x14ac:dyDescent="0.3">
      <c r="B30" s="2"/>
      <c r="D30" s="4"/>
    </row>
    <row r="31" spans="2:4" x14ac:dyDescent="0.3">
      <c r="B31" s="2"/>
      <c r="D31" s="4"/>
    </row>
    <row r="32" spans="2:4" x14ac:dyDescent="0.3">
      <c r="B32" s="2"/>
      <c r="D32" s="4"/>
    </row>
    <row r="33" spans="2:4" x14ac:dyDescent="0.3">
      <c r="B33" s="2"/>
      <c r="D33" s="4"/>
    </row>
    <row r="34" spans="2:4" x14ac:dyDescent="0.3">
      <c r="B34" s="2"/>
      <c r="D34" s="4"/>
    </row>
    <row r="35" spans="2:4" x14ac:dyDescent="0.3">
      <c r="B35" s="2"/>
      <c r="D35" s="4"/>
    </row>
    <row r="36" spans="2:4" x14ac:dyDescent="0.3">
      <c r="B36" s="2"/>
      <c r="D36" s="4"/>
    </row>
    <row r="37" spans="2:4" x14ac:dyDescent="0.3">
      <c r="B37" s="2"/>
      <c r="D37" s="4"/>
    </row>
    <row r="38" spans="2:4" x14ac:dyDescent="0.3">
      <c r="B38" s="2"/>
      <c r="D38" s="4"/>
    </row>
    <row r="39" spans="2:4" x14ac:dyDescent="0.3">
      <c r="B39" s="2"/>
      <c r="D39" s="4"/>
    </row>
    <row r="40" spans="2:4" x14ac:dyDescent="0.3">
      <c r="B40" s="2"/>
      <c r="D40" s="4"/>
    </row>
    <row r="41" spans="2:4" x14ac:dyDescent="0.3">
      <c r="B41" s="2"/>
      <c r="D41" s="4"/>
    </row>
    <row r="42" spans="2:4" x14ac:dyDescent="0.3">
      <c r="B42" s="2"/>
      <c r="D42" s="4"/>
    </row>
    <row r="43" spans="2:4" x14ac:dyDescent="0.3">
      <c r="B43" s="2"/>
      <c r="D43" s="4"/>
    </row>
    <row r="44" spans="2:4" x14ac:dyDescent="0.3">
      <c r="B44" s="2"/>
      <c r="D44" s="4"/>
    </row>
    <row r="45" spans="2:4" x14ac:dyDescent="0.3">
      <c r="B45" s="2"/>
      <c r="D45" s="4"/>
    </row>
    <row r="46" spans="2:4" x14ac:dyDescent="0.3">
      <c r="B46" s="2"/>
      <c r="D46" s="4"/>
    </row>
    <row r="47" spans="2:4" x14ac:dyDescent="0.3">
      <c r="B47" s="2"/>
      <c r="D47" s="4"/>
    </row>
    <row r="48" spans="2:4" x14ac:dyDescent="0.3">
      <c r="B48" s="2"/>
      <c r="D48" s="4"/>
    </row>
    <row r="49" spans="2:4" x14ac:dyDescent="0.3">
      <c r="B49" s="2"/>
      <c r="D49" s="4"/>
    </row>
    <row r="50" spans="2:4" x14ac:dyDescent="0.3">
      <c r="B50" s="2"/>
      <c r="D50" s="4"/>
    </row>
    <row r="51" spans="2:4" x14ac:dyDescent="0.3">
      <c r="B51" s="2"/>
      <c r="D51" s="4"/>
    </row>
    <row r="52" spans="2:4" x14ac:dyDescent="0.3">
      <c r="B52" s="2"/>
      <c r="D52" s="4"/>
    </row>
    <row r="53" spans="2:4" x14ac:dyDescent="0.3">
      <c r="B53" s="2"/>
      <c r="D53" s="4"/>
    </row>
    <row r="54" spans="2:4" x14ac:dyDescent="0.3">
      <c r="B54" s="3"/>
      <c r="D54" s="4"/>
    </row>
    <row r="55" spans="2:4" x14ac:dyDescent="0.3">
      <c r="B55" s="3"/>
      <c r="D55" s="4"/>
    </row>
    <row r="56" spans="2:4" x14ac:dyDescent="0.3">
      <c r="B56" s="3"/>
      <c r="D56" s="4"/>
    </row>
    <row r="57" spans="2:4" x14ac:dyDescent="0.3">
      <c r="B57" s="3"/>
      <c r="D57" s="4"/>
    </row>
    <row r="58" spans="2:4" x14ac:dyDescent="0.3">
      <c r="B58" s="3"/>
      <c r="D58" s="4"/>
    </row>
    <row r="59" spans="2:4" x14ac:dyDescent="0.3">
      <c r="B59" s="3"/>
      <c r="D59" s="4"/>
    </row>
    <row r="60" spans="2:4" x14ac:dyDescent="0.3">
      <c r="B60" s="3"/>
      <c r="D60" s="4"/>
    </row>
    <row r="61" spans="2:4" x14ac:dyDescent="0.3">
      <c r="B61" s="3"/>
      <c r="D61" s="4"/>
    </row>
    <row r="62" spans="2:4" x14ac:dyDescent="0.3">
      <c r="B62" s="3"/>
      <c r="D62" s="4"/>
    </row>
    <row r="63" spans="2:4" x14ac:dyDescent="0.3">
      <c r="B63" s="3"/>
      <c r="D63" s="4"/>
    </row>
    <row r="64" spans="2:4" x14ac:dyDescent="0.3">
      <c r="B64" s="3"/>
      <c r="D64" s="4"/>
    </row>
    <row r="65" spans="2:4" x14ac:dyDescent="0.3">
      <c r="B65" s="3"/>
      <c r="D65" s="4"/>
    </row>
    <row r="66" spans="2:4" x14ac:dyDescent="0.3">
      <c r="B66" s="3"/>
      <c r="D66" s="4"/>
    </row>
    <row r="67" spans="2:4" x14ac:dyDescent="0.3">
      <c r="B67" s="3"/>
      <c r="D67" s="4"/>
    </row>
    <row r="68" spans="2:4" x14ac:dyDescent="0.3">
      <c r="B68" s="3"/>
      <c r="D68" s="4"/>
    </row>
    <row r="69" spans="2:4" x14ac:dyDescent="0.3">
      <c r="B69" s="3"/>
      <c r="D69" s="4"/>
    </row>
    <row r="70" spans="2:4" x14ac:dyDescent="0.3">
      <c r="B70" s="3"/>
      <c r="D70" s="4"/>
    </row>
    <row r="71" spans="2:4" x14ac:dyDescent="0.3">
      <c r="B71" s="3"/>
      <c r="D71" s="4"/>
    </row>
    <row r="72" spans="2:4" x14ac:dyDescent="0.3">
      <c r="B72" s="3"/>
      <c r="D72" s="4"/>
    </row>
    <row r="73" spans="2:4" x14ac:dyDescent="0.3">
      <c r="B73" s="3"/>
      <c r="D73" s="4"/>
    </row>
    <row r="74" spans="2:4" x14ac:dyDescent="0.3">
      <c r="B74" s="3"/>
      <c r="D74" s="4"/>
    </row>
    <row r="75" spans="2:4" x14ac:dyDescent="0.3">
      <c r="B75" s="3"/>
      <c r="D75" s="4"/>
    </row>
    <row r="76" spans="2:4" x14ac:dyDescent="0.3">
      <c r="B76" s="3"/>
      <c r="D76" s="4"/>
    </row>
    <row r="77" spans="2:4" x14ac:dyDescent="0.3">
      <c r="B77" s="3"/>
      <c r="D77" s="4"/>
    </row>
    <row r="78" spans="2:4" x14ac:dyDescent="0.3">
      <c r="B78" s="3"/>
      <c r="D78" s="4"/>
    </row>
  </sheetData>
  <sheetProtection algorithmName="SHA-512" hashValue="6ujynw4IkvEAz/RogAtOYGj9TJWKHNdQhUCbR1uuufJYnm/GrXy+gU6R3rMeC4fyUrbx0gvp/fcwAv2KxdaGwQ==" saltValue="8ZO9xDiCMntsw9LfCiY3NA==" spinCount="100000" sheet="1" objects="1" scenarios="1"/>
  <hyperlinks>
    <hyperlink ref="E11" location="Razão!A1" display="retorna" xr:uid="{09F837BC-6AF2-4CDF-914D-3F84C2D44C12}"/>
    <hyperlink ref="F6" r:id="rId1" xr:uid="{3D463FAE-56A3-4A1C-B369-88433D41055A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2026-09-25T14:45:31Z</dcterms:modified>
</cp:coreProperties>
</file>